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gsg\Downloads\"/>
    </mc:Choice>
  </mc:AlternateContent>
  <bookViews>
    <workbookView xWindow="0" yWindow="0" windowWidth="21600" windowHeight="9630"/>
  </bookViews>
  <sheets>
    <sheet name="Atualizando - 2026" sheetId="2" r:id="rId1"/>
    <sheet name="Plan3" sheetId="3" r:id="rId2"/>
  </sheets>
  <calcPr calcId="162913"/>
</workbook>
</file>

<file path=xl/calcChain.xml><?xml version="1.0" encoding="utf-8"?>
<calcChain xmlns="http://schemas.openxmlformats.org/spreadsheetml/2006/main">
  <c r="N55" i="2" l="1"/>
  <c r="O55" i="2" s="1"/>
  <c r="N52" i="2" l="1"/>
  <c r="O52" i="2" s="1"/>
  <c r="N51" i="2" l="1"/>
  <c r="O51" i="2" s="1"/>
  <c r="O17" i="2" l="1"/>
  <c r="O16" i="2"/>
  <c r="O15" i="2"/>
  <c r="N8" i="2"/>
  <c r="O8" i="2" s="1"/>
  <c r="N54" i="2"/>
  <c r="O54" i="2" s="1"/>
  <c r="N53" i="2"/>
  <c r="O53" i="2" s="1"/>
  <c r="N50" i="2"/>
  <c r="O50" i="2" s="1"/>
  <c r="N49" i="2"/>
  <c r="O49" i="2" s="1"/>
  <c r="N48" i="2"/>
  <c r="O48" i="2" s="1"/>
  <c r="N47" i="2"/>
  <c r="O47" i="2" s="1"/>
  <c r="N46" i="2"/>
  <c r="O46" i="2" s="1"/>
  <c r="N45" i="2"/>
  <c r="O45" i="2" s="1"/>
  <c r="N44" i="2"/>
  <c r="O44" i="2" s="1"/>
  <c r="N43" i="2"/>
  <c r="O43" i="2" s="1"/>
  <c r="N42" i="2"/>
  <c r="O42" i="2" s="1"/>
  <c r="N41" i="2"/>
  <c r="O41" i="2" s="1"/>
  <c r="N40" i="2"/>
  <c r="O40" i="2" s="1"/>
  <c r="N39" i="2"/>
  <c r="O39" i="2" s="1"/>
  <c r="N38" i="2"/>
  <c r="O38" i="2" s="1"/>
  <c r="N37" i="2"/>
  <c r="O37" i="2" s="1"/>
  <c r="N36" i="2"/>
  <c r="O36" i="2" s="1"/>
  <c r="N35" i="2"/>
  <c r="O35" i="2" s="1"/>
  <c r="N34" i="2"/>
  <c r="O34" i="2" s="1"/>
  <c r="N33" i="2"/>
  <c r="O33" i="2" s="1"/>
  <c r="N32" i="2"/>
  <c r="O32" i="2" s="1"/>
  <c r="N31" i="2"/>
  <c r="O31" i="2" s="1"/>
  <c r="N30" i="2"/>
  <c r="O30" i="2" s="1"/>
  <c r="N29" i="2"/>
  <c r="O29" i="2" s="1"/>
  <c r="N28" i="2"/>
  <c r="O28" i="2" s="1"/>
  <c r="N27" i="2"/>
  <c r="O27" i="2" s="1"/>
  <c r="N26" i="2"/>
  <c r="O26" i="2" s="1"/>
  <c r="N25" i="2"/>
  <c r="O25" i="2" s="1"/>
  <c r="N24" i="2"/>
  <c r="O24" i="2" s="1"/>
  <c r="N23" i="2"/>
  <c r="O23" i="2" s="1"/>
  <c r="N22" i="2" l="1"/>
  <c r="O22" i="2" s="1"/>
  <c r="N12" i="2" l="1"/>
  <c r="O12" i="2" s="1"/>
  <c r="N21" i="2" l="1"/>
  <c r="O21" i="2" s="1"/>
  <c r="N20" i="2"/>
  <c r="O20" i="2" s="1"/>
  <c r="N19" i="2"/>
  <c r="O19" i="2" s="1"/>
  <c r="N18" i="2"/>
  <c r="O18" i="2" s="1"/>
  <c r="N14" i="2" l="1"/>
  <c r="O14" i="2" s="1"/>
  <c r="N13" i="2" l="1"/>
  <c r="O13" i="2" s="1"/>
  <c r="N10" i="2" l="1"/>
  <c r="O10" i="2" s="1"/>
  <c r="N11" i="2"/>
  <c r="O11" i="2" s="1"/>
  <c r="N9" i="2" l="1"/>
  <c r="O9" i="2" s="1"/>
</calcChain>
</file>

<file path=xl/sharedStrings.xml><?xml version="1.0" encoding="utf-8"?>
<sst xmlns="http://schemas.openxmlformats.org/spreadsheetml/2006/main" count="317" uniqueCount="236">
  <si>
    <t xml:space="preserve">EMPRESA </t>
  </si>
  <si>
    <t>CNPJ</t>
  </si>
  <si>
    <t xml:space="preserve">Nº DA LICITAÇÃO </t>
  </si>
  <si>
    <t xml:space="preserve">NOMES DOS FISCAIS </t>
  </si>
  <si>
    <t xml:space="preserve">ORGÃO </t>
  </si>
  <si>
    <t>PROCESSO</t>
  </si>
  <si>
    <t>OBJETO</t>
  </si>
  <si>
    <t xml:space="preserve">VALOR </t>
  </si>
  <si>
    <t>DADOS DA OBRA</t>
  </si>
  <si>
    <t xml:space="preserve">INICIO </t>
  </si>
  <si>
    <t>TERMINO</t>
  </si>
  <si>
    <t xml:space="preserve">VALOR PAGO </t>
  </si>
  <si>
    <t xml:space="preserve">% PAGO </t>
  </si>
  <si>
    <t>% EXECUTADO</t>
  </si>
  <si>
    <t xml:space="preserve">SITUAÇÃO </t>
  </si>
  <si>
    <t xml:space="preserve">ESTADO DO RIO DE JANEIRO  </t>
  </si>
  <si>
    <t>PREFEITURA MUNICIPAL DE SÃO GONÇALO</t>
  </si>
  <si>
    <t xml:space="preserve">SECRETARIA MUNICIPAL DE OBRAS </t>
  </si>
  <si>
    <t>27.949.684/0001-29</t>
  </si>
  <si>
    <t>24.408.367/0001-07</t>
  </si>
  <si>
    <t>Decker Brasil Equipamento LTDA</t>
  </si>
  <si>
    <t>Em andamento</t>
  </si>
  <si>
    <t>11.676/2021</t>
  </si>
  <si>
    <t>Contratação de empresa especializada em locação de equipamentos para manutenção dos logradouros</t>
  </si>
  <si>
    <t>17.316.346/ 0001-04</t>
  </si>
  <si>
    <t>05.687.401/0001-85</t>
  </si>
  <si>
    <t>20.063.556/0001-34</t>
  </si>
  <si>
    <t>Nº DO CONTRATO/ ATA</t>
  </si>
  <si>
    <t>Concluído</t>
  </si>
  <si>
    <t>13.338.681/0001-44</t>
  </si>
  <si>
    <t>14.180.324/0001-63</t>
  </si>
  <si>
    <t>20.815/2022</t>
  </si>
  <si>
    <t>CONTRATAÇÃO DE EMPRESA ESPECIALIZADA PARA GESTÃO PLENA DO SISTEMA DE ILUMINAÇÃO PÚBLICA DO MUNICÍPIO DE SÃO GONÇALO, COMPREENDENDO A INFRAESTRUTURA ELÉTRICA DAS ÁREAS PÚBLICAS E DE MANUTENÇÃO DE TODO O ATIVO DE ILUMINAÇÃO PÚBLICA MUNICIPA</t>
  </si>
  <si>
    <t>15.180.135/0001-69</t>
  </si>
  <si>
    <t>02.913.444/0016-20</t>
  </si>
  <si>
    <t>03.319.489/0001-57</t>
  </si>
  <si>
    <t xml:space="preserve">Em andamento </t>
  </si>
  <si>
    <t>-</t>
  </si>
  <si>
    <t>William Gomes dos Santos / Arnaldo Romão</t>
  </si>
  <si>
    <t>18.436/2022</t>
  </si>
  <si>
    <t>Irene Oliveira Barbosa / Sônia C. dos Santos</t>
  </si>
  <si>
    <t>385.641.557-34</t>
  </si>
  <si>
    <t>RJ Soluções em Equipamentos EIRELI.</t>
  </si>
  <si>
    <t>Renato C. Goulart /  João Victor de O. Bastos</t>
  </si>
  <si>
    <t>FP Engenharia LTDA</t>
  </si>
  <si>
    <t>11.676/2022</t>
  </si>
  <si>
    <t>Liderança Comércio e Serviços LTDA.</t>
  </si>
  <si>
    <t>ARP.nº.004/SEMDUR/2025</t>
  </si>
  <si>
    <t>20.309/2024</t>
  </si>
  <si>
    <t>15.180.135/0001-70</t>
  </si>
  <si>
    <t>ARP.nº.005/SEMDUR/2026</t>
  </si>
  <si>
    <t>Aquisição Areia Lavada, Pedra Britada Nº 00, Pedra Britada Nº 01, Pedra Britada Nº 03, Brita Corrida, Cimento CP – II 32 e Pó De Pedra com fim de atender as necessidades do Parque Industrial (Usina De Asfalto) e Ações Comunitárias (Mutirão) para atender aos órgãos e entidades da Prefeitura de São Gonçalo.</t>
  </si>
  <si>
    <t>Aquisição Areia Lavada, Pedra Britada Nº 00, PedraBritada Nº 01, Pedra Britada Nº 03, Brita Corrida, Cimento CP – II 32 e Pó De Pedra com fim de atender as necessidades do Parque Industrial (Usina De Asfalto) e Ações Comunitárias (Mutirão) para atender aos órgãos e entidades da Prefeitura de São Gonçalo.</t>
  </si>
  <si>
    <t xml:space="preserve">Rede Sol Fuel Distribuidora SA.  </t>
  </si>
  <si>
    <t>PMSG-001/SEMDUR/2025</t>
  </si>
  <si>
    <t>RP-SGN°9001/2024</t>
  </si>
  <si>
    <t>P.E-SGN°90022/2024</t>
  </si>
  <si>
    <t>Flavia Amaral Carvalho / Ednaldo da Costa M.</t>
  </si>
  <si>
    <t>17.943/2024</t>
  </si>
  <si>
    <t>João Victor de O. Bastos / Gabriel da S. Medeiros</t>
  </si>
  <si>
    <t>Sheila da S. dos Santos / Ana Paula de S. Soares</t>
  </si>
  <si>
    <t>LOCAÇÃO DE IMÓVEL SITUADO NA R. ALOISIO NEIVA ,    Nº. 88, CENTRO, SÃO GONÇALO/ RJ</t>
  </si>
  <si>
    <t xml:space="preserve">Hashimoto Manutenção E. e C. LTDA. </t>
  </si>
  <si>
    <t>Contratação de empresa especializada no fornecimento de combustíveis (óleo diesel S 500, óleo diesel S 10 e gasolina comum) para abastecimento da frota de veículos oficiais do Município de São Gonçalo, RJ  - 4,1% e 3% ANP</t>
  </si>
  <si>
    <t>ARP.nº.001/SEMDUR/2025</t>
  </si>
  <si>
    <t>Aquisição de CAP TIPO 50/70 ( antigo CAP-20), emulsão tipo RR-2C e asfalto de petróleo CM-30 para uso em diversos logradouros do Município de São Gonçalo-RJ</t>
  </si>
  <si>
    <t>17.057/2024</t>
  </si>
  <si>
    <t>P.E-SG.N°9010/2024</t>
  </si>
  <si>
    <t>RP-SG.N°9001/2025</t>
  </si>
  <si>
    <t xml:space="preserve">05.099.585/0006-77
</t>
  </si>
  <si>
    <t>Construtora Medeiros Carvalho de Alm.</t>
  </si>
  <si>
    <t>46.704/2022</t>
  </si>
  <si>
    <t>Rodolpho da S. Loureiro / Thiago da Cruz Dias</t>
  </si>
  <si>
    <t>30.458.749/0001-48</t>
  </si>
  <si>
    <t>Contratação de serviço de complementação da
infraestrutura incluindo pavimentação, Macro e Micro drenagem em
diversas ruas nos bairros Mutua, Mutuaguassu e Porto do Rosa no
município de São Gonçalo-RJ</t>
  </si>
  <si>
    <t>RC Vieira Engenharia</t>
  </si>
  <si>
    <t>Rodolpho da S. Loureiro / Jessica de V. V. Guido</t>
  </si>
  <si>
    <t>2.267/2024</t>
  </si>
  <si>
    <t>Contratação de projeto executivo e execução de obras de reforma e revitalização na orla da praia das Pedrinhas no município de São Gonçalo</t>
  </si>
  <si>
    <t>C. P.SG nº 001/2024</t>
  </si>
  <si>
    <t>01.992.029/0001-60</t>
  </si>
  <si>
    <t>32.367/2021</t>
  </si>
  <si>
    <t>Conteck Comercio e Serviços de Inst.</t>
  </si>
  <si>
    <t>30.589.395/0001-37</t>
  </si>
  <si>
    <t>Fabio A. de Carvalho /  Jessica de V. V. Guido</t>
  </si>
  <si>
    <t>Elaboração de projetos básicos e executivos de arquitetura e engenharia, projetoscomplementares multidisciplinares e engenharia orçamentária, incluindo documentos técnicos, especificações técnicas, planilhas de
quantitativos de custos e cronogramas físicos – financeiros para reforma, ampliação e/ou construções, pavimentação e drenagem
para atender a prefeitura municipal de São Gonçalo – RJ.</t>
  </si>
  <si>
    <t>C. P.SG nº 005/2023</t>
  </si>
  <si>
    <t>Consorcio Manutenções Urbanas</t>
  </si>
  <si>
    <t>12.614/2023</t>
  </si>
  <si>
    <t>Lucas Bragança Rocha / Rhenan Soares Costa</t>
  </si>
  <si>
    <t>54.885.323/001-39</t>
  </si>
  <si>
    <t xml:space="preserve">C. P. SG nº006/2023
</t>
  </si>
  <si>
    <t>Contratação de empresa especializada para execução de serviços de manutenção, conservação, recapeamento asfáltico e sinalização viária em vias urbanas no município de São Gonçalo.</t>
  </si>
  <si>
    <t xml:space="preserve">João Victor de O. Bastos / Renato Capello Goulart </t>
  </si>
  <si>
    <t>2.306/2025</t>
  </si>
  <si>
    <t>PRESTAÇÃO DE SERVIÇOS DE MANUTENÇÃO PREVENTIVA E CORRETIVA DA UNIDADE DE PRODUÇÃO DE MASSA ASFÁLTICA A QUENTE DA (USINA DE ASFALTO) DO MUNICÍPIO DE SÃO GONÇALO</t>
  </si>
  <si>
    <t>Global Brasil Comercial LTDA.</t>
  </si>
  <si>
    <t>29.039/2024</t>
  </si>
  <si>
    <t>AQUISIÇÃO DE TAMPÃO E GRELHA</t>
  </si>
  <si>
    <t>ARP. Nº.: 006/2025.</t>
  </si>
  <si>
    <t>P.E.SG Nº.90014/2026</t>
  </si>
  <si>
    <t>P.E.SG Nº.90014/2025</t>
  </si>
  <si>
    <t>ARMY BATERIAS</t>
  </si>
  <si>
    <t>10.557/2024</t>
  </si>
  <si>
    <t>37.92.352/0001-42</t>
  </si>
  <si>
    <t>PMSG</t>
  </si>
  <si>
    <t xml:space="preserve">PMSG </t>
  </si>
  <si>
    <t>3.128/2025</t>
  </si>
  <si>
    <t>ARP. Nº.: 007/2025.</t>
  </si>
  <si>
    <t>BRASFERMA</t>
  </si>
  <si>
    <t>CK COMÉRCIO</t>
  </si>
  <si>
    <t>DEUTECK SERV. MANUTENÇÕES</t>
  </si>
  <si>
    <t>FERRAMENTAS E PNEUMÁTICO</t>
  </si>
  <si>
    <t>FERGAV COMERCIAL</t>
  </si>
  <si>
    <t>GUERRA COM. SERV.</t>
  </si>
  <si>
    <t>LC LOG</t>
  </si>
  <si>
    <t>LICITARE</t>
  </si>
  <si>
    <t>MARCELO SOUZA</t>
  </si>
  <si>
    <t>NOCAUTY</t>
  </si>
  <si>
    <t>PROTEGGERE</t>
  </si>
  <si>
    <t>COMERCIAL SPONCHIADO</t>
  </si>
  <si>
    <t>T&amp;T IND.</t>
  </si>
  <si>
    <t>ARP. Nº.: 008/2025.</t>
  </si>
  <si>
    <t>ARP. Nº.: 009/2025.</t>
  </si>
  <si>
    <t>ARP. Nº.: 010/2025.</t>
  </si>
  <si>
    <t>ARP. Nº.: 011/2025.</t>
  </si>
  <si>
    <t>ARP. Nº.: 012/2025.</t>
  </si>
  <si>
    <t>ARP. Nº.: 013/2025.</t>
  </si>
  <si>
    <t>ARP. Nº.: 014/2025.</t>
  </si>
  <si>
    <t>ARP. Nº.: 015/2025.</t>
  </si>
  <si>
    <t>ARP. Nº.: 016/2025.</t>
  </si>
  <si>
    <t>ARP. Nº.: 017/2025.</t>
  </si>
  <si>
    <t>ARP. Nº.: 018/2025.</t>
  </si>
  <si>
    <t>ARP. Nº.: 019/2025.</t>
  </si>
  <si>
    <t>ARP. Nº.: 020/2025.</t>
  </si>
  <si>
    <t>ARP. Nº.: 021/2025.</t>
  </si>
  <si>
    <t>ARP. Nº.: 022/2025.</t>
  </si>
  <si>
    <t>P.E.SG Nº.90007/2025</t>
  </si>
  <si>
    <t xml:space="preserve">Aquisição de ferramentas, materiais e equipamentos de EPI com fim de atender as necessidades do parque industrial (usina) e garagem do município
de São Gonçalo. </t>
  </si>
  <si>
    <t>PORTUM DIST.</t>
  </si>
  <si>
    <t>MAD WORK</t>
  </si>
  <si>
    <t>AJEJANDRO JAVIER</t>
  </si>
  <si>
    <t>AUTO LUK COMÉRCIO</t>
  </si>
  <si>
    <t>BAZA DISTRIBUIDORA</t>
  </si>
  <si>
    <t>B&amp;F COMÉRCIO AUTO PEÇAS</t>
  </si>
  <si>
    <t>GABIGOLD DISTRIB.</t>
  </si>
  <si>
    <t>KING SHOP</t>
  </si>
  <si>
    <t>RAVI E COMÉRCIO</t>
  </si>
  <si>
    <t>SATURNO DISTRIBUIDORA</t>
  </si>
  <si>
    <t>BRAX PARK</t>
  </si>
  <si>
    <t>P.E.SG Nº.90018/2025</t>
  </si>
  <si>
    <t xml:space="preserve">Flavia Amaral c. de Paula / Renato Capello Goulart  </t>
  </si>
  <si>
    <t xml:space="preserve">Gabriel da Silva Medeiros /   João Victor de O. Bastos                              </t>
  </si>
  <si>
    <t>ARP. Nº.: 001/2025.</t>
  </si>
  <si>
    <t>ARP. Nº.: 002/2025.</t>
  </si>
  <si>
    <t>ARP. Nº.: 003/2025.</t>
  </si>
  <si>
    <t>ARP. Nº.: 004/2025.</t>
  </si>
  <si>
    <t>ARP. Nº.: 005/2025.</t>
  </si>
  <si>
    <t xml:space="preserve"> Aquisição de peças automotivas, lubrificantes e pneus para atendimento das demandas de manutenção da frota de veículos oficiais com o objetivo de atender STO (Garagem) da Prefeitura Municipal de São
Gonçalo – RJ.</t>
  </si>
  <si>
    <t>LCD Construções e Serviços LTDA.</t>
  </si>
  <si>
    <t>12.501/2024</t>
  </si>
  <si>
    <t>33.366.168/0001-74</t>
  </si>
  <si>
    <t>37.902.352/0001-42</t>
  </si>
  <si>
    <t xml:space="preserve"> 56.124.875/0001-50</t>
  </si>
  <si>
    <t>52.954.144/0001-80</t>
  </si>
  <si>
    <t>41.014.074/0001-64</t>
  </si>
  <si>
    <t xml:space="preserve"> 39.527.641/0001-34</t>
  </si>
  <si>
    <t>54.923.442/0001-39</t>
  </si>
  <si>
    <t>27.217.586/0001-05</t>
  </si>
  <si>
    <t>00.503.644/0001-00</t>
  </si>
  <si>
    <t>42.152.392/0001-54</t>
  </si>
  <si>
    <t>01.048.146/0001-70</t>
  </si>
  <si>
    <t>54.152.070/0001-94</t>
  </si>
  <si>
    <t>14.968.227/0001-30</t>
  </si>
  <si>
    <t>58.600.411/0001-06</t>
  </si>
  <si>
    <t>23.681.312/0001-03</t>
  </si>
  <si>
    <t>18.641.075/0001-17</t>
  </si>
  <si>
    <t>44.883.034/0001-47</t>
  </si>
  <si>
    <t>17.984.422/0001-59</t>
  </si>
  <si>
    <t>48.610.545/0001-46</t>
  </si>
  <si>
    <t>12.670.981/0001-63</t>
  </si>
  <si>
    <t>26.348.306/0001-27</t>
  </si>
  <si>
    <t>59.261.939/0001-52</t>
  </si>
  <si>
    <t xml:space="preserve"> 13.991.459/0001-46</t>
  </si>
  <si>
    <t>Execução de Obras de Contenção de Encosta,
Urbanização, Drenagem e Pavimentação em Área de Risco na Rua Vinte e Sete de Julho no Bairro Lindo Parque, no Município de São
Gonçalo/RJ</t>
  </si>
  <si>
    <t xml:space="preserve">RM Engenharia e Construções LTDA.   </t>
  </si>
  <si>
    <t>3.808/2025</t>
  </si>
  <si>
    <t>P.E SG Nº 90002/2025</t>
  </si>
  <si>
    <t>P.E SG Nº 90007/2025</t>
  </si>
  <si>
    <t>24.556.452/0001-12</t>
  </si>
  <si>
    <t>23.417.378/0001-90</t>
  </si>
  <si>
    <t xml:space="preserve"> Infratech  Engenharia LTDA.        </t>
  </si>
  <si>
    <t>28.123/2024</t>
  </si>
  <si>
    <t>C. E. SG Nº90001/2025</t>
  </si>
  <si>
    <t xml:space="preserve"> Infratech  Engenharia LTDA.       </t>
  </si>
  <si>
    <t>38.266/2024</t>
  </si>
  <si>
    <t>20.124/2025</t>
  </si>
  <si>
    <t xml:space="preserve"> Lucas B. Rocha / Rhenan de Assis Soares /                                     Rodolpho da Silva Loureiro</t>
  </si>
  <si>
    <t xml:space="preserve"> Lucas Bragança Rocha / Rhenan de Assis Soares /                            Thiago da Cruz Dias</t>
  </si>
  <si>
    <t>Rodolpho da S. Loureiro / Rhenan de A. Soares /                        Alexandre E. G. dos Santos</t>
  </si>
  <si>
    <t xml:space="preserve">  Jessica de V. V. Guido / Thiago da C. Dias /                                Alexandre E. G. dos Santos</t>
  </si>
  <si>
    <t xml:space="preserve"> Lucas B. Rocha / Rhenan de A. Soares /                                          Rodolpho da S. Loureiro</t>
  </si>
  <si>
    <t>C.E. SG Nº 90004/2025</t>
  </si>
  <si>
    <t>Contratação de projeto executivo e serviço de
complementação da infraestrutura, incluindo pavimentação e drenagem na Estrada de Itaitindiba, Estrada do Engenho Novo,
Estrada Laura Farias, Estrada de Bonsucesso, Estrada do Rio Frio, Estrada Monte Formoso, nos bairros Largo da Ideia, Sacramento e Santa Izabel, no Município de São Gonçalo, RJ</t>
  </si>
  <si>
    <t>C.E. SG Nº 90006/2025</t>
  </si>
  <si>
    <t>Execução de obras de drenagem e pavimentação em diversas vias dos bairros Luiz Caçador, Salgueiro e Recanto das Acácias no Município de São Gonçalo, RJ</t>
  </si>
  <si>
    <t>C.P. SG Nº 009/2022</t>
  </si>
  <si>
    <t>C. PMSG  Nº. 005/2025</t>
  </si>
  <si>
    <t>C. PMSG  Nº. 008/2025</t>
  </si>
  <si>
    <t>C. PMSG  Nº. 004/2025</t>
  </si>
  <si>
    <t>C. PMSG  Nº. 003/2025</t>
  </si>
  <si>
    <t>C.  PMSG Nº. 006/2025</t>
  </si>
  <si>
    <t>C. PMSG Nº. 002/2024</t>
  </si>
  <si>
    <t>C. PMSG Nº. 004/2024</t>
  </si>
  <si>
    <t>C. PMSG Nº. 001/2024</t>
  </si>
  <si>
    <t xml:space="preserve">C. PMSG Nº. 003/2024 </t>
  </si>
  <si>
    <t>C. PMSG Nº. 002/2025</t>
  </si>
  <si>
    <t>C. PMSG 009/SEMDUR/2022</t>
  </si>
  <si>
    <t>C. PMSG 005/SEMDUR/2022</t>
  </si>
  <si>
    <t>C. PMSG 007/SEMDUR/2021</t>
  </si>
  <si>
    <t>C. PMSG 009/SEMDUR/2021</t>
  </si>
  <si>
    <t>C. P.SG Nº009/2023</t>
  </si>
  <si>
    <t>PR.E-SG N° 073/2021</t>
  </si>
  <si>
    <t xml:space="preserve">Jupira Medeiros de Souza   </t>
  </si>
  <si>
    <t>C. P.SG Nº005/2022</t>
  </si>
  <si>
    <t xml:space="preserve">CONTROLE DE CONTRATOS EM ANDAMENTO </t>
  </si>
  <si>
    <t>CBAA Asfalto LTDA.</t>
  </si>
  <si>
    <t xml:space="preserve">Execução de obras de engenharia para implantação do espaço esportivo comunitário tipo B no Bairro Bom Retiro, em São Gonçalo/RJ - </t>
  </si>
  <si>
    <t xml:space="preserve">Contratação de Projeto Executivo e Execução de Obras de Reforma e Requalificação Urbana para o bairro do Alcântara, São Gonçalo/RJ CONVÊNIO </t>
  </si>
  <si>
    <t>MORENO PERLIGEIRO ENGENHARIA LTDA</t>
  </si>
  <si>
    <t>C. PMSG  Nº. 001/2026</t>
  </si>
  <si>
    <t>01.047.682/0001-50</t>
  </si>
  <si>
    <t>C.E. SG Nº 90003/2026</t>
  </si>
  <si>
    <t xml:space="preserve"> Jessica de Vasconcellos Velloso Guido - Mat. nº 127.103 e . Thiago da Cruz Dias - Mat. nº 129.403 e  Matheus Guimarães de Santana Mat. nº 125.772</t>
  </si>
  <si>
    <t>5.934/2024</t>
  </si>
  <si>
    <t>“Contratação de serviços de engenharia/arquitetura para
execução de obras de reforma e modernização da praça Leonor
Corrêa, no Bairro Trindade – São Gonçalo/RJ”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</si>
</sst>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R$&quot;\ #,##0.00;[Red]\-&quot;R$&quot;\ #,##0.00"/>
    <numFmt numFmtId="164" formatCode="&quot;R$&quot;\ #,##0.0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3" tint="-0.499984740745262"/>
      <name val="Aparajit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1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4" tint="0.40000610370189521"/>
        </stop>
        <stop position="1">
          <color theme="8" tint="0.40000610370189521"/>
        </stop>
      </gradientFill>
    </fill>
    <fill>
      <gradientFill degree="90">
        <stop position="0">
          <color theme="6" tint="-0.25098422193060094"/>
        </stop>
        <stop position="1">
          <color theme="6" tint="-0.49803155613879818"/>
        </stop>
      </gradient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6" fillId="0" borderId="0" applyFont="0" applyFill="0" applyBorder="0" applyAlignment="0" applyProtection="0"/>
    <xf numFmtId="0" fontId="6" fillId="3" borderId="2" applyNumberFormat="0" applyFont="0" applyBorder="0" applyAlignment="0"/>
    <xf numFmtId="0" fontId="7" fillId="4" borderId="7" applyNumberFormat="0" applyFont="0" applyBorder="0" applyAlignment="0" applyProtection="0">
      <alignment horizontal="center"/>
    </xf>
  </cellStyleXfs>
  <cellXfs count="7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/>
    <xf numFmtId="10" fontId="0" fillId="2" borderId="0" xfId="1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0" fontId="8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2" fillId="6" borderId="1" xfId="0" applyFont="1" applyFill="1" applyBorder="1" applyAlignment="1">
      <alignment horizontal="center" vertical="center"/>
    </xf>
    <xf numFmtId="164" fontId="13" fillId="6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8" fontId="11" fillId="2" borderId="1" xfId="0" applyNumberFormat="1" applyFont="1" applyFill="1" applyBorder="1" applyAlignment="1">
      <alignment horizontal="center" vertical="center" wrapText="1"/>
    </xf>
    <xf numFmtId="8" fontId="11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0" fontId="8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wrapText="1"/>
    </xf>
    <xf numFmtId="0" fontId="0" fillId="0" borderId="8" xfId="0" applyBorder="1"/>
    <xf numFmtId="0" fontId="0" fillId="5" borderId="8" xfId="0" applyFill="1" applyBorder="1"/>
    <xf numFmtId="0" fontId="0" fillId="0" borderId="9" xfId="0" applyBorder="1"/>
    <xf numFmtId="0" fontId="3" fillId="2" borderId="10" xfId="0" applyFont="1" applyFill="1" applyBorder="1" applyAlignment="1">
      <alignment horizontal="center" wrapText="1"/>
    </xf>
    <xf numFmtId="0" fontId="4" fillId="0" borderId="0" xfId="0" applyFont="1" applyBorder="1" applyAlignment="1"/>
    <xf numFmtId="0" fontId="4" fillId="5" borderId="0" xfId="0" applyFont="1" applyFill="1" applyBorder="1" applyAlignment="1"/>
    <xf numFmtId="0" fontId="4" fillId="0" borderId="11" xfId="0" applyFont="1" applyBorder="1" applyAlignment="1"/>
    <xf numFmtId="0" fontId="5" fillId="2" borderId="4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5" borderId="5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10" fillId="6" borderId="12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164" fontId="13" fillId="6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0" fontId="8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4">
    <cellStyle name="Estilo 2 2" xfId="2"/>
    <cellStyle name="Medcont" xfId="3"/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89645</xdr:colOff>
      <xdr:row>1</xdr:row>
      <xdr:rowOff>56029</xdr:rowOff>
    </xdr:from>
    <xdr:to>
      <xdr:col>2</xdr:col>
      <xdr:colOff>219075</xdr:colOff>
      <xdr:row>3</xdr:row>
      <xdr:rowOff>411318</xdr:rowOff>
    </xdr:to>
    <xdr:pic>
      <xdr:nvPicPr>
        <xdr:cNvPr id="2" name="Imagem 1" descr="Download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645" y="132229"/>
          <a:ext cx="2663080" cy="10696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E95"/>
  <sheetViews>
    <sheetView tabSelected="1" topLeftCell="A40" zoomScaleNormal="100" workbookViewId="0">
      <selection activeCell="C57" sqref="C57"/>
    </sheetView>
  </sheetViews>
  <sheetFormatPr defaultRowHeight="15"/>
  <cols>
    <col min="1" max="1" width="0.5703125" customWidth="1"/>
    <col min="2" max="2" width="38" style="12" customWidth="1"/>
    <col min="3" max="3" width="19" style="1" customWidth="1"/>
    <col min="4" max="4" width="25.42578125" style="1" customWidth="1"/>
    <col min="5" max="5" width="20.5703125" style="2" customWidth="1"/>
    <col min="6" max="6" width="45.5703125" style="1" customWidth="1"/>
    <col min="7" max="7" width="9.28515625" style="1" customWidth="1"/>
    <col min="8" max="8" width="12.28515625" style="8" customWidth="1"/>
    <col min="9" max="9" width="44.140625" style="14" customWidth="1"/>
    <col min="10" max="10" width="17.5703125" style="5" customWidth="1"/>
    <col min="11" max="11" width="12" style="1" customWidth="1"/>
    <col min="12" max="12" width="12.28515625" customWidth="1"/>
    <col min="13" max="13" width="17.42578125" style="3" customWidth="1"/>
    <col min="14" max="14" width="11.5703125" customWidth="1"/>
    <col min="15" max="15" width="12.140625" customWidth="1"/>
    <col min="16" max="16" width="14.5703125" style="1" customWidth="1"/>
    <col min="17" max="17" width="10.42578125" style="5" customWidth="1"/>
    <col min="18" max="19" width="9.140625" style="5"/>
    <col min="20" max="20" width="16.42578125" style="5" bestFit="1" customWidth="1"/>
    <col min="21" max="22" width="9.140625" style="5"/>
    <col min="23" max="23" width="15.7109375" style="5" customWidth="1"/>
    <col min="24" max="31" width="9.140625" style="5"/>
  </cols>
  <sheetData>
    <row r="1" spans="2:16" ht="2.25" customHeight="1"/>
    <row r="2" spans="2:16" ht="35.25" customHeight="1">
      <c r="B2" s="49" t="s">
        <v>15</v>
      </c>
      <c r="C2" s="50"/>
      <c r="D2" s="50"/>
      <c r="E2" s="50"/>
      <c r="F2" s="50"/>
      <c r="G2" s="50"/>
      <c r="H2" s="50"/>
      <c r="I2" s="50"/>
      <c r="J2" s="51"/>
      <c r="K2" s="50"/>
      <c r="L2" s="50"/>
      <c r="M2" s="51"/>
      <c r="N2" s="50"/>
      <c r="O2" s="50"/>
      <c r="P2" s="52"/>
    </row>
    <row r="3" spans="2:16" ht="21">
      <c r="B3" s="53" t="s">
        <v>16</v>
      </c>
      <c r="C3" s="54"/>
      <c r="D3" s="54"/>
      <c r="E3" s="54"/>
      <c r="F3" s="54"/>
      <c r="G3" s="54"/>
      <c r="H3" s="54"/>
      <c r="I3" s="54"/>
      <c r="J3" s="55"/>
      <c r="K3" s="54"/>
      <c r="L3" s="54"/>
      <c r="M3" s="55"/>
      <c r="N3" s="54"/>
      <c r="O3" s="54"/>
      <c r="P3" s="56"/>
    </row>
    <row r="4" spans="2:16" ht="42" customHeight="1">
      <c r="B4" s="57" t="s">
        <v>17</v>
      </c>
      <c r="C4" s="58"/>
      <c r="D4" s="58"/>
      <c r="E4" s="58"/>
      <c r="F4" s="58"/>
      <c r="G4" s="58"/>
      <c r="H4" s="58"/>
      <c r="I4" s="58"/>
      <c r="J4" s="59"/>
      <c r="K4" s="58"/>
      <c r="L4" s="58"/>
      <c r="M4" s="59"/>
      <c r="N4" s="58"/>
      <c r="O4" s="58"/>
      <c r="P4" s="60"/>
    </row>
    <row r="5" spans="2:16" s="10" customFormat="1" ht="13.5" customHeight="1">
      <c r="B5" s="61" t="s">
        <v>225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3"/>
    </row>
    <row r="6" spans="2:16" s="4" customFormat="1" ht="15.95" customHeight="1">
      <c r="B6" s="64" t="s">
        <v>0</v>
      </c>
      <c r="C6" s="66" t="s">
        <v>1</v>
      </c>
      <c r="D6" s="67" t="s">
        <v>27</v>
      </c>
      <c r="E6" s="66" t="s">
        <v>2</v>
      </c>
      <c r="F6" s="66" t="s">
        <v>3</v>
      </c>
      <c r="G6" s="66" t="s">
        <v>4</v>
      </c>
      <c r="H6" s="66" t="s">
        <v>5</v>
      </c>
      <c r="I6" s="64" t="s">
        <v>6</v>
      </c>
      <c r="J6" s="68" t="s">
        <v>7</v>
      </c>
      <c r="K6" s="66" t="s">
        <v>8</v>
      </c>
      <c r="L6" s="66"/>
      <c r="M6" s="66"/>
      <c r="N6" s="66"/>
      <c r="O6" s="66"/>
      <c r="P6" s="66"/>
    </row>
    <row r="7" spans="2:16" s="4" customFormat="1" ht="15.95" customHeight="1">
      <c r="B7" s="65"/>
      <c r="C7" s="66"/>
      <c r="D7" s="67"/>
      <c r="E7" s="66"/>
      <c r="F7" s="66"/>
      <c r="G7" s="66"/>
      <c r="H7" s="66"/>
      <c r="I7" s="65"/>
      <c r="J7" s="68"/>
      <c r="K7" s="15" t="s">
        <v>9</v>
      </c>
      <c r="L7" s="15" t="s">
        <v>10</v>
      </c>
      <c r="M7" s="16" t="s">
        <v>11</v>
      </c>
      <c r="N7" s="15" t="s">
        <v>12</v>
      </c>
      <c r="O7" s="15" t="s">
        <v>13</v>
      </c>
      <c r="P7" s="15" t="s">
        <v>14</v>
      </c>
    </row>
    <row r="8" spans="2:16" s="3" customFormat="1" ht="76.5">
      <c r="B8" s="39" t="s">
        <v>62</v>
      </c>
      <c r="C8" s="28" t="s">
        <v>35</v>
      </c>
      <c r="D8" s="25" t="s">
        <v>217</v>
      </c>
      <c r="E8" s="17" t="s">
        <v>206</v>
      </c>
      <c r="F8" s="28" t="s">
        <v>38</v>
      </c>
      <c r="G8" s="28" t="s">
        <v>105</v>
      </c>
      <c r="H8" s="23" t="s">
        <v>31</v>
      </c>
      <c r="I8" s="29" t="s">
        <v>32</v>
      </c>
      <c r="J8" s="30">
        <v>281186022.60000002</v>
      </c>
      <c r="K8" s="17">
        <v>44795</v>
      </c>
      <c r="L8" s="31">
        <v>46256</v>
      </c>
      <c r="M8" s="30">
        <v>132649476.65000001</v>
      </c>
      <c r="N8" s="9">
        <f>ROUND(M8/J8,4)</f>
        <v>0.47170000000000001</v>
      </c>
      <c r="O8" s="9">
        <f>N8*1</f>
        <v>0.47170000000000001</v>
      </c>
      <c r="P8" s="24" t="s">
        <v>21</v>
      </c>
    </row>
    <row r="9" spans="2:16" s="3" customFormat="1" ht="30">
      <c r="B9" s="39" t="s">
        <v>223</v>
      </c>
      <c r="C9" s="18" t="s">
        <v>41</v>
      </c>
      <c r="D9" s="25" t="s">
        <v>218</v>
      </c>
      <c r="E9" s="25" t="s">
        <v>224</v>
      </c>
      <c r="F9" s="28" t="s">
        <v>40</v>
      </c>
      <c r="G9" s="28" t="s">
        <v>105</v>
      </c>
      <c r="H9" s="23" t="s">
        <v>39</v>
      </c>
      <c r="I9" s="29" t="s">
        <v>61</v>
      </c>
      <c r="J9" s="30">
        <v>84000</v>
      </c>
      <c r="K9" s="17">
        <v>45053</v>
      </c>
      <c r="L9" s="31">
        <v>46538</v>
      </c>
      <c r="M9" s="30">
        <v>63000</v>
      </c>
      <c r="N9" s="9">
        <f t="shared" ref="N9:N11" si="0">ROUND(M9/J9,4)</f>
        <v>0.75</v>
      </c>
      <c r="O9" s="9">
        <f t="shared" ref="O9:O23" si="1">N9*1</f>
        <v>0.75</v>
      </c>
      <c r="P9" s="24" t="s">
        <v>21</v>
      </c>
    </row>
    <row r="10" spans="2:16" s="3" customFormat="1" ht="30">
      <c r="B10" s="39" t="s">
        <v>42</v>
      </c>
      <c r="C10" s="28" t="s">
        <v>24</v>
      </c>
      <c r="D10" s="25" t="s">
        <v>219</v>
      </c>
      <c r="E10" s="25" t="s">
        <v>222</v>
      </c>
      <c r="F10" s="28" t="s">
        <v>43</v>
      </c>
      <c r="G10" s="28" t="s">
        <v>105</v>
      </c>
      <c r="H10" s="23" t="s">
        <v>22</v>
      </c>
      <c r="I10" s="29" t="s">
        <v>23</v>
      </c>
      <c r="J10" s="30">
        <v>28595179.18</v>
      </c>
      <c r="K10" s="17">
        <v>44494</v>
      </c>
      <c r="L10" s="31">
        <v>46320</v>
      </c>
      <c r="M10" s="30">
        <v>26007141.600000001</v>
      </c>
      <c r="N10" s="9">
        <f>ROUND(M10/J10,4)</f>
        <v>0.90949999999999998</v>
      </c>
      <c r="O10" s="9">
        <f t="shared" si="1"/>
        <v>0.90949999999999998</v>
      </c>
      <c r="P10" s="24" t="s">
        <v>21</v>
      </c>
    </row>
    <row r="11" spans="2:16" s="3" customFormat="1" ht="30">
      <c r="B11" s="39" t="s">
        <v>44</v>
      </c>
      <c r="C11" s="28" t="s">
        <v>30</v>
      </c>
      <c r="D11" s="25" t="s">
        <v>220</v>
      </c>
      <c r="E11" s="25" t="s">
        <v>222</v>
      </c>
      <c r="F11" s="28" t="s">
        <v>43</v>
      </c>
      <c r="G11" s="28" t="s">
        <v>105</v>
      </c>
      <c r="H11" s="23" t="s">
        <v>45</v>
      </c>
      <c r="I11" s="29" t="s">
        <v>23</v>
      </c>
      <c r="J11" s="30">
        <v>1680481.52</v>
      </c>
      <c r="K11" s="17">
        <v>44494</v>
      </c>
      <c r="L11" s="31">
        <v>46320</v>
      </c>
      <c r="M11" s="30">
        <v>1161600</v>
      </c>
      <c r="N11" s="9">
        <f t="shared" si="0"/>
        <v>0.69120000000000004</v>
      </c>
      <c r="O11" s="9">
        <f t="shared" si="1"/>
        <v>0.69120000000000004</v>
      </c>
      <c r="P11" s="24" t="s">
        <v>21</v>
      </c>
    </row>
    <row r="12" spans="2:16" s="3" customFormat="1" ht="30" customHeight="1">
      <c r="B12" s="39" t="s">
        <v>46</v>
      </c>
      <c r="C12" s="28" t="s">
        <v>33</v>
      </c>
      <c r="D12" s="25" t="s">
        <v>47</v>
      </c>
      <c r="E12" s="28" t="s">
        <v>55</v>
      </c>
      <c r="F12" s="28" t="s">
        <v>43</v>
      </c>
      <c r="G12" s="28" t="s">
        <v>105</v>
      </c>
      <c r="H12" s="23" t="s">
        <v>48</v>
      </c>
      <c r="I12" s="26" t="s">
        <v>51</v>
      </c>
      <c r="J12" s="30">
        <v>57875700</v>
      </c>
      <c r="K12" s="17">
        <v>45726</v>
      </c>
      <c r="L12" s="31">
        <v>46430</v>
      </c>
      <c r="M12" s="30">
        <v>1622019.19</v>
      </c>
      <c r="N12" s="9">
        <f>ROUND(M12/J12,4)</f>
        <v>2.8000000000000001E-2</v>
      </c>
      <c r="O12" s="9">
        <f t="shared" si="1"/>
        <v>2.8000000000000001E-2</v>
      </c>
      <c r="P12" s="24" t="s">
        <v>36</v>
      </c>
    </row>
    <row r="13" spans="2:16" s="3" customFormat="1" ht="30" customHeight="1">
      <c r="B13" s="39" t="s">
        <v>46</v>
      </c>
      <c r="C13" s="28" t="s">
        <v>49</v>
      </c>
      <c r="D13" s="25" t="s">
        <v>50</v>
      </c>
      <c r="E13" s="28" t="s">
        <v>68</v>
      </c>
      <c r="F13" s="28" t="s">
        <v>43</v>
      </c>
      <c r="G13" s="28" t="s">
        <v>105</v>
      </c>
      <c r="H13" s="23" t="s">
        <v>48</v>
      </c>
      <c r="I13" s="26" t="s">
        <v>52</v>
      </c>
      <c r="J13" s="30">
        <v>9480000</v>
      </c>
      <c r="K13" s="17">
        <v>45726</v>
      </c>
      <c r="L13" s="31">
        <v>46430</v>
      </c>
      <c r="M13" s="30">
        <v>747945.14</v>
      </c>
      <c r="N13" s="9">
        <f t="shared" ref="N13" si="2">ROUND(M13/J13,4)</f>
        <v>7.8899999999999998E-2</v>
      </c>
      <c r="O13" s="9">
        <f t="shared" si="1"/>
        <v>7.8899999999999998E-2</v>
      </c>
      <c r="P13" s="24" t="s">
        <v>36</v>
      </c>
    </row>
    <row r="14" spans="2:16" s="3" customFormat="1" ht="20.100000000000001" customHeight="1">
      <c r="B14" s="45" t="s">
        <v>53</v>
      </c>
      <c r="C14" s="44" t="s">
        <v>34</v>
      </c>
      <c r="D14" s="48" t="s">
        <v>54</v>
      </c>
      <c r="E14" s="44" t="s">
        <v>56</v>
      </c>
      <c r="F14" s="28" t="s">
        <v>57</v>
      </c>
      <c r="G14" s="48" t="s">
        <v>106</v>
      </c>
      <c r="H14" s="45" t="s">
        <v>58</v>
      </c>
      <c r="I14" s="47" t="s">
        <v>63</v>
      </c>
      <c r="J14" s="70">
        <v>13840000</v>
      </c>
      <c r="K14" s="46">
        <v>45688</v>
      </c>
      <c r="L14" s="46">
        <v>47514</v>
      </c>
      <c r="M14" s="70">
        <v>5858750</v>
      </c>
      <c r="N14" s="71">
        <f>ROUND(M14/J14,4)</f>
        <v>0.42330000000000001</v>
      </c>
      <c r="O14" s="71">
        <f t="shared" si="1"/>
        <v>0.42330000000000001</v>
      </c>
      <c r="P14" s="72" t="s">
        <v>36</v>
      </c>
    </row>
    <row r="15" spans="2:16" s="3" customFormat="1" ht="20.100000000000001" customHeight="1">
      <c r="B15" s="45"/>
      <c r="C15" s="44"/>
      <c r="D15" s="48"/>
      <c r="E15" s="44"/>
      <c r="F15" s="28" t="s">
        <v>59</v>
      </c>
      <c r="G15" s="48"/>
      <c r="H15" s="45"/>
      <c r="I15" s="47"/>
      <c r="J15" s="70"/>
      <c r="K15" s="46"/>
      <c r="L15" s="46"/>
      <c r="M15" s="70"/>
      <c r="N15" s="71"/>
      <c r="O15" s="71">
        <f t="shared" si="1"/>
        <v>0</v>
      </c>
      <c r="P15" s="72"/>
    </row>
    <row r="16" spans="2:16" s="3" customFormat="1" ht="20.100000000000001" customHeight="1">
      <c r="B16" s="45"/>
      <c r="C16" s="44"/>
      <c r="D16" s="48"/>
      <c r="E16" s="44"/>
      <c r="F16" s="28" t="s">
        <v>60</v>
      </c>
      <c r="G16" s="48"/>
      <c r="H16" s="45"/>
      <c r="I16" s="47"/>
      <c r="J16" s="70"/>
      <c r="K16" s="46"/>
      <c r="L16" s="46"/>
      <c r="M16" s="70"/>
      <c r="N16" s="71"/>
      <c r="O16" s="71">
        <f t="shared" si="1"/>
        <v>0</v>
      </c>
      <c r="P16" s="72"/>
    </row>
    <row r="17" spans="2:16" s="3" customFormat="1" ht="60">
      <c r="B17" s="39" t="s">
        <v>226</v>
      </c>
      <c r="C17" s="28" t="s">
        <v>69</v>
      </c>
      <c r="D17" s="25" t="s">
        <v>64</v>
      </c>
      <c r="E17" s="28" t="s">
        <v>67</v>
      </c>
      <c r="F17" s="28" t="s">
        <v>43</v>
      </c>
      <c r="G17" s="25" t="s">
        <v>106</v>
      </c>
      <c r="H17" s="23" t="s">
        <v>66</v>
      </c>
      <c r="I17" s="26" t="s">
        <v>65</v>
      </c>
      <c r="J17" s="30">
        <v>20255400</v>
      </c>
      <c r="K17" s="32">
        <v>45659</v>
      </c>
      <c r="L17" s="31">
        <v>46389</v>
      </c>
      <c r="M17" s="30" t="s">
        <v>37</v>
      </c>
      <c r="N17" s="9">
        <v>0</v>
      </c>
      <c r="O17" s="9">
        <f t="shared" si="1"/>
        <v>0</v>
      </c>
      <c r="P17" s="24" t="s">
        <v>36</v>
      </c>
    </row>
    <row r="18" spans="2:16" s="3" customFormat="1" ht="90">
      <c r="B18" s="39" t="s">
        <v>70</v>
      </c>
      <c r="C18" s="28" t="s">
        <v>73</v>
      </c>
      <c r="D18" s="25" t="s">
        <v>212</v>
      </c>
      <c r="E18" s="25" t="s">
        <v>221</v>
      </c>
      <c r="F18" s="28" t="s">
        <v>72</v>
      </c>
      <c r="G18" s="25" t="s">
        <v>106</v>
      </c>
      <c r="H18" s="23" t="s">
        <v>71</v>
      </c>
      <c r="I18" s="26" t="s">
        <v>74</v>
      </c>
      <c r="J18" s="30">
        <v>41589652.119999997</v>
      </c>
      <c r="K18" s="17">
        <v>45295</v>
      </c>
      <c r="L18" s="31">
        <v>46264</v>
      </c>
      <c r="M18" s="30">
        <v>41584921.479999997</v>
      </c>
      <c r="N18" s="9">
        <f t="shared" ref="N18:N21" si="3">ROUND(M18/J18,4)</f>
        <v>0.99990000000000001</v>
      </c>
      <c r="O18" s="9">
        <f t="shared" si="1"/>
        <v>0.99990000000000001</v>
      </c>
      <c r="P18" s="24" t="s">
        <v>28</v>
      </c>
    </row>
    <row r="19" spans="2:16" s="3" customFormat="1" ht="60">
      <c r="B19" s="39" t="s">
        <v>75</v>
      </c>
      <c r="C19" s="28" t="s">
        <v>80</v>
      </c>
      <c r="D19" s="25" t="s">
        <v>213</v>
      </c>
      <c r="E19" s="19" t="s">
        <v>79</v>
      </c>
      <c r="F19" s="28" t="s">
        <v>76</v>
      </c>
      <c r="G19" s="25" t="s">
        <v>106</v>
      </c>
      <c r="H19" s="23" t="s">
        <v>77</v>
      </c>
      <c r="I19" s="26" t="s">
        <v>78</v>
      </c>
      <c r="J19" s="30">
        <v>4921751</v>
      </c>
      <c r="K19" s="17">
        <v>45428</v>
      </c>
      <c r="L19" s="31">
        <v>46386</v>
      </c>
      <c r="M19" s="30">
        <v>1892331.22</v>
      </c>
      <c r="N19" s="9">
        <f t="shared" si="3"/>
        <v>0.38450000000000001</v>
      </c>
      <c r="O19" s="9">
        <f t="shared" si="1"/>
        <v>0.38450000000000001</v>
      </c>
      <c r="P19" s="24" t="s">
        <v>36</v>
      </c>
    </row>
    <row r="20" spans="2:16" s="3" customFormat="1" ht="165">
      <c r="B20" s="39" t="s">
        <v>82</v>
      </c>
      <c r="C20" s="28" t="s">
        <v>83</v>
      </c>
      <c r="D20" s="25" t="s">
        <v>214</v>
      </c>
      <c r="E20" s="19" t="s">
        <v>86</v>
      </c>
      <c r="F20" s="28" t="s">
        <v>84</v>
      </c>
      <c r="G20" s="25" t="s">
        <v>106</v>
      </c>
      <c r="H20" s="23" t="s">
        <v>81</v>
      </c>
      <c r="I20" s="27" t="s">
        <v>85</v>
      </c>
      <c r="J20" s="30">
        <v>15692195.529999999</v>
      </c>
      <c r="K20" s="17">
        <v>45306</v>
      </c>
      <c r="L20" s="31">
        <v>46591</v>
      </c>
      <c r="M20" s="30">
        <v>2101837.7599999998</v>
      </c>
      <c r="N20" s="9">
        <f t="shared" si="3"/>
        <v>0.13389999999999999</v>
      </c>
      <c r="O20" s="9">
        <f t="shared" si="1"/>
        <v>0.13389999999999999</v>
      </c>
      <c r="P20" s="24" t="s">
        <v>36</v>
      </c>
    </row>
    <row r="21" spans="2:16" s="3" customFormat="1" ht="75">
      <c r="B21" s="39" t="s">
        <v>87</v>
      </c>
      <c r="C21" s="28" t="s">
        <v>90</v>
      </c>
      <c r="D21" s="25" t="s">
        <v>215</v>
      </c>
      <c r="E21" s="20" t="s">
        <v>91</v>
      </c>
      <c r="F21" s="28" t="s">
        <v>89</v>
      </c>
      <c r="G21" s="25" t="s">
        <v>106</v>
      </c>
      <c r="H21" s="23" t="s">
        <v>88</v>
      </c>
      <c r="I21" s="27" t="s">
        <v>92</v>
      </c>
      <c r="J21" s="30">
        <v>62860061.840000004</v>
      </c>
      <c r="K21" s="17">
        <v>45413</v>
      </c>
      <c r="L21" s="31">
        <v>46507</v>
      </c>
      <c r="M21" s="30">
        <v>33064726.960000001</v>
      </c>
      <c r="N21" s="9">
        <f t="shared" si="3"/>
        <v>0.52600000000000002</v>
      </c>
      <c r="O21" s="9">
        <f t="shared" si="1"/>
        <v>0.52600000000000002</v>
      </c>
      <c r="P21" s="24" t="s">
        <v>36</v>
      </c>
    </row>
    <row r="22" spans="2:16" s="3" customFormat="1">
      <c r="B22" s="39" t="s">
        <v>20</v>
      </c>
      <c r="C22" s="28" t="s">
        <v>18</v>
      </c>
      <c r="D22" s="25" t="s">
        <v>216</v>
      </c>
      <c r="E22" s="28" t="s">
        <v>101</v>
      </c>
      <c r="F22" s="28" t="s">
        <v>93</v>
      </c>
      <c r="G22" s="25" t="s">
        <v>106</v>
      </c>
      <c r="H22" s="23" t="s">
        <v>94</v>
      </c>
      <c r="I22" s="33" t="s">
        <v>95</v>
      </c>
      <c r="J22" s="30">
        <v>1201480</v>
      </c>
      <c r="K22" s="17">
        <v>45884</v>
      </c>
      <c r="L22" s="31">
        <v>46248</v>
      </c>
      <c r="M22" s="30">
        <v>88814.14</v>
      </c>
      <c r="N22" s="9">
        <f>ROUND(M22/J22,4)</f>
        <v>7.3899999999999993E-2</v>
      </c>
      <c r="O22" s="9">
        <f t="shared" si="1"/>
        <v>7.3899999999999993E-2</v>
      </c>
      <c r="P22" s="24" t="s">
        <v>36</v>
      </c>
    </row>
    <row r="23" spans="2:16" s="3" customFormat="1">
      <c r="B23" s="39" t="s">
        <v>96</v>
      </c>
      <c r="C23" s="28" t="s">
        <v>168</v>
      </c>
      <c r="D23" s="25" t="s">
        <v>99</v>
      </c>
      <c r="E23" s="28" t="s">
        <v>100</v>
      </c>
      <c r="F23" s="28" t="s">
        <v>93</v>
      </c>
      <c r="G23" s="25" t="s">
        <v>106</v>
      </c>
      <c r="H23" s="23" t="s">
        <v>97</v>
      </c>
      <c r="I23" s="34" t="s">
        <v>98</v>
      </c>
      <c r="J23" s="30">
        <v>753000</v>
      </c>
      <c r="K23" s="17">
        <v>45784</v>
      </c>
      <c r="L23" s="31">
        <v>46514</v>
      </c>
      <c r="M23" s="30">
        <v>19850</v>
      </c>
      <c r="N23" s="9">
        <f t="shared" ref="N23:N54" si="4">ROUND(M23/J23,4)</f>
        <v>2.64E-2</v>
      </c>
      <c r="O23" s="9">
        <f t="shared" si="1"/>
        <v>2.64E-2</v>
      </c>
      <c r="P23" s="24" t="s">
        <v>36</v>
      </c>
    </row>
    <row r="24" spans="2:16" s="3" customFormat="1" ht="15" customHeight="1">
      <c r="B24" s="39" t="s">
        <v>102</v>
      </c>
      <c r="C24" s="28" t="s">
        <v>104</v>
      </c>
      <c r="D24" s="25" t="s">
        <v>108</v>
      </c>
      <c r="E24" s="48" t="s">
        <v>137</v>
      </c>
      <c r="F24" s="48" t="s">
        <v>152</v>
      </c>
      <c r="G24" s="48" t="s">
        <v>106</v>
      </c>
      <c r="H24" s="45" t="s">
        <v>103</v>
      </c>
      <c r="I24" s="47" t="s">
        <v>138</v>
      </c>
      <c r="J24" s="21">
        <v>8264</v>
      </c>
      <c r="K24" s="46">
        <v>45973</v>
      </c>
      <c r="L24" s="46">
        <v>46357</v>
      </c>
      <c r="M24" s="30">
        <v>0</v>
      </c>
      <c r="N24" s="9">
        <f t="shared" si="4"/>
        <v>0</v>
      </c>
      <c r="O24" s="9">
        <f t="shared" ref="O24:O54" si="5">N24</f>
        <v>0</v>
      </c>
      <c r="P24" s="24" t="s">
        <v>36</v>
      </c>
    </row>
    <row r="25" spans="2:16" s="3" customFormat="1" ht="15" customHeight="1">
      <c r="B25" s="39" t="s">
        <v>109</v>
      </c>
      <c r="C25" s="28" t="s">
        <v>169</v>
      </c>
      <c r="D25" s="25" t="s">
        <v>122</v>
      </c>
      <c r="E25" s="48"/>
      <c r="F25" s="48"/>
      <c r="G25" s="48"/>
      <c r="H25" s="45"/>
      <c r="I25" s="69"/>
      <c r="J25" s="21">
        <v>867.34</v>
      </c>
      <c r="K25" s="44"/>
      <c r="L25" s="44"/>
      <c r="M25" s="30">
        <v>0</v>
      </c>
      <c r="N25" s="9">
        <f t="shared" si="4"/>
        <v>0</v>
      </c>
      <c r="O25" s="9">
        <f t="shared" si="5"/>
        <v>0</v>
      </c>
      <c r="P25" s="24" t="s">
        <v>36</v>
      </c>
    </row>
    <row r="26" spans="2:16" s="3" customFormat="1" ht="15" customHeight="1">
      <c r="B26" s="39" t="s">
        <v>110</v>
      </c>
      <c r="C26" s="28" t="s">
        <v>170</v>
      </c>
      <c r="D26" s="25" t="s">
        <v>123</v>
      </c>
      <c r="E26" s="48"/>
      <c r="F26" s="48"/>
      <c r="G26" s="48"/>
      <c r="H26" s="45"/>
      <c r="I26" s="69"/>
      <c r="J26" s="30">
        <v>82218</v>
      </c>
      <c r="K26" s="44"/>
      <c r="L26" s="44"/>
      <c r="M26" s="30">
        <v>0</v>
      </c>
      <c r="N26" s="9">
        <f t="shared" si="4"/>
        <v>0</v>
      </c>
      <c r="O26" s="9">
        <f t="shared" si="5"/>
        <v>0</v>
      </c>
      <c r="P26" s="24" t="s">
        <v>36</v>
      </c>
    </row>
    <row r="27" spans="2:16" s="3" customFormat="1" ht="15" customHeight="1">
      <c r="B27" s="39" t="s">
        <v>111</v>
      </c>
      <c r="C27" s="28" t="s">
        <v>171</v>
      </c>
      <c r="D27" s="25" t="s">
        <v>124</v>
      </c>
      <c r="E27" s="48"/>
      <c r="F27" s="48"/>
      <c r="G27" s="48"/>
      <c r="H27" s="45"/>
      <c r="I27" s="69"/>
      <c r="J27" s="21">
        <v>4380</v>
      </c>
      <c r="K27" s="44"/>
      <c r="L27" s="44"/>
      <c r="M27" s="30">
        <v>0</v>
      </c>
      <c r="N27" s="9">
        <f t="shared" si="4"/>
        <v>0</v>
      </c>
      <c r="O27" s="9">
        <f t="shared" si="5"/>
        <v>0</v>
      </c>
      <c r="P27" s="24" t="s">
        <v>36</v>
      </c>
    </row>
    <row r="28" spans="2:16" s="3" customFormat="1" ht="15" customHeight="1">
      <c r="B28" s="39" t="s">
        <v>112</v>
      </c>
      <c r="C28" s="28" t="s">
        <v>172</v>
      </c>
      <c r="D28" s="25" t="s">
        <v>125</v>
      </c>
      <c r="E28" s="48"/>
      <c r="F28" s="48"/>
      <c r="G28" s="48"/>
      <c r="H28" s="45"/>
      <c r="I28" s="69"/>
      <c r="J28" s="21">
        <v>18549</v>
      </c>
      <c r="K28" s="44"/>
      <c r="L28" s="44"/>
      <c r="M28" s="30">
        <v>0</v>
      </c>
      <c r="N28" s="9">
        <f t="shared" si="4"/>
        <v>0</v>
      </c>
      <c r="O28" s="9">
        <f t="shared" si="5"/>
        <v>0</v>
      </c>
      <c r="P28" s="24" t="s">
        <v>36</v>
      </c>
    </row>
    <row r="29" spans="2:16" s="3" customFormat="1" ht="15" customHeight="1">
      <c r="B29" s="39" t="s">
        <v>113</v>
      </c>
      <c r="C29" s="28" t="s">
        <v>173</v>
      </c>
      <c r="D29" s="25" t="s">
        <v>126</v>
      </c>
      <c r="E29" s="48"/>
      <c r="F29" s="48"/>
      <c r="G29" s="48"/>
      <c r="H29" s="45"/>
      <c r="I29" s="69"/>
      <c r="J29" s="21">
        <v>7253.16</v>
      </c>
      <c r="K29" s="44"/>
      <c r="L29" s="44"/>
      <c r="M29" s="30">
        <v>0</v>
      </c>
      <c r="N29" s="9">
        <f t="shared" si="4"/>
        <v>0</v>
      </c>
      <c r="O29" s="9">
        <f t="shared" si="5"/>
        <v>0</v>
      </c>
      <c r="P29" s="24" t="s">
        <v>36</v>
      </c>
    </row>
    <row r="30" spans="2:16" s="3" customFormat="1" ht="15" customHeight="1">
      <c r="B30" s="39" t="s">
        <v>114</v>
      </c>
      <c r="C30" s="28" t="s">
        <v>174</v>
      </c>
      <c r="D30" s="25" t="s">
        <v>127</v>
      </c>
      <c r="E30" s="48"/>
      <c r="F30" s="48"/>
      <c r="G30" s="48"/>
      <c r="H30" s="45"/>
      <c r="I30" s="69"/>
      <c r="J30" s="21">
        <v>7900</v>
      </c>
      <c r="K30" s="44"/>
      <c r="L30" s="44"/>
      <c r="M30" s="30">
        <v>0</v>
      </c>
      <c r="N30" s="9">
        <f t="shared" si="4"/>
        <v>0</v>
      </c>
      <c r="O30" s="9">
        <f t="shared" si="5"/>
        <v>0</v>
      </c>
      <c r="P30" s="24" t="s">
        <v>36</v>
      </c>
    </row>
    <row r="31" spans="2:16" s="3" customFormat="1" ht="15" customHeight="1">
      <c r="B31" s="39" t="s">
        <v>115</v>
      </c>
      <c r="C31" s="28" t="s">
        <v>175</v>
      </c>
      <c r="D31" s="25" t="s">
        <v>128</v>
      </c>
      <c r="E31" s="48"/>
      <c r="F31" s="48"/>
      <c r="G31" s="48"/>
      <c r="H31" s="45"/>
      <c r="I31" s="69"/>
      <c r="J31" s="21">
        <v>183992</v>
      </c>
      <c r="K31" s="44"/>
      <c r="L31" s="44"/>
      <c r="M31" s="30">
        <v>0</v>
      </c>
      <c r="N31" s="9">
        <f t="shared" si="4"/>
        <v>0</v>
      </c>
      <c r="O31" s="9">
        <f t="shared" si="5"/>
        <v>0</v>
      </c>
      <c r="P31" s="24" t="s">
        <v>36</v>
      </c>
    </row>
    <row r="32" spans="2:16" s="3" customFormat="1" ht="15" customHeight="1">
      <c r="B32" s="39" t="s">
        <v>116</v>
      </c>
      <c r="C32" s="28" t="s">
        <v>176</v>
      </c>
      <c r="D32" s="25" t="s">
        <v>129</v>
      </c>
      <c r="E32" s="48"/>
      <c r="F32" s="48"/>
      <c r="G32" s="48"/>
      <c r="H32" s="45"/>
      <c r="I32" s="69"/>
      <c r="J32" s="21">
        <v>67985</v>
      </c>
      <c r="K32" s="44"/>
      <c r="L32" s="44"/>
      <c r="M32" s="30">
        <v>0</v>
      </c>
      <c r="N32" s="9">
        <f t="shared" si="4"/>
        <v>0</v>
      </c>
      <c r="O32" s="9">
        <f t="shared" si="5"/>
        <v>0</v>
      </c>
      <c r="P32" s="24" t="s">
        <v>36</v>
      </c>
    </row>
    <row r="33" spans="2:16" s="3" customFormat="1" ht="15" customHeight="1">
      <c r="B33" s="39" t="s">
        <v>117</v>
      </c>
      <c r="C33" s="28" t="s">
        <v>177</v>
      </c>
      <c r="D33" s="25" t="s">
        <v>130</v>
      </c>
      <c r="E33" s="48"/>
      <c r="F33" s="48"/>
      <c r="G33" s="48"/>
      <c r="H33" s="45"/>
      <c r="I33" s="69"/>
      <c r="J33" s="21">
        <v>3546</v>
      </c>
      <c r="K33" s="44"/>
      <c r="L33" s="44"/>
      <c r="M33" s="30">
        <v>0</v>
      </c>
      <c r="N33" s="9">
        <f t="shared" si="4"/>
        <v>0</v>
      </c>
      <c r="O33" s="9">
        <f t="shared" si="5"/>
        <v>0</v>
      </c>
      <c r="P33" s="24" t="s">
        <v>36</v>
      </c>
    </row>
    <row r="34" spans="2:16" s="3" customFormat="1" ht="15" customHeight="1">
      <c r="B34" s="39" t="s">
        <v>140</v>
      </c>
      <c r="C34" s="28" t="s">
        <v>178</v>
      </c>
      <c r="D34" s="25" t="s">
        <v>131</v>
      </c>
      <c r="E34" s="48"/>
      <c r="F34" s="48"/>
      <c r="G34" s="48"/>
      <c r="H34" s="45"/>
      <c r="I34" s="69"/>
      <c r="J34" s="21">
        <v>98498</v>
      </c>
      <c r="K34" s="44"/>
      <c r="L34" s="44"/>
      <c r="M34" s="30">
        <v>0</v>
      </c>
      <c r="N34" s="9">
        <f t="shared" si="4"/>
        <v>0</v>
      </c>
      <c r="O34" s="9">
        <f t="shared" si="5"/>
        <v>0</v>
      </c>
      <c r="P34" s="24" t="s">
        <v>36</v>
      </c>
    </row>
    <row r="35" spans="2:16" s="3" customFormat="1" ht="15" customHeight="1">
      <c r="B35" s="39" t="s">
        <v>118</v>
      </c>
      <c r="C35" s="28" t="s">
        <v>25</v>
      </c>
      <c r="D35" s="25" t="s">
        <v>132</v>
      </c>
      <c r="E35" s="48"/>
      <c r="F35" s="48"/>
      <c r="G35" s="48"/>
      <c r="H35" s="45"/>
      <c r="I35" s="69"/>
      <c r="J35" s="21">
        <v>934868.7</v>
      </c>
      <c r="K35" s="44"/>
      <c r="L35" s="44"/>
      <c r="M35" s="30">
        <v>0</v>
      </c>
      <c r="N35" s="9">
        <f t="shared" si="4"/>
        <v>0</v>
      </c>
      <c r="O35" s="9">
        <f t="shared" si="5"/>
        <v>0</v>
      </c>
      <c r="P35" s="24" t="s">
        <v>36</v>
      </c>
    </row>
    <row r="36" spans="2:16" s="3" customFormat="1" ht="15" customHeight="1">
      <c r="B36" s="39" t="s">
        <v>139</v>
      </c>
      <c r="C36" s="28" t="s">
        <v>179</v>
      </c>
      <c r="D36" s="25" t="s">
        <v>133</v>
      </c>
      <c r="E36" s="48"/>
      <c r="F36" s="48"/>
      <c r="G36" s="48"/>
      <c r="H36" s="45"/>
      <c r="I36" s="69"/>
      <c r="J36" s="21">
        <v>24264</v>
      </c>
      <c r="K36" s="44"/>
      <c r="L36" s="44"/>
      <c r="M36" s="30">
        <v>0</v>
      </c>
      <c r="N36" s="9">
        <f t="shared" si="4"/>
        <v>0</v>
      </c>
      <c r="O36" s="9">
        <f t="shared" si="5"/>
        <v>0</v>
      </c>
      <c r="P36" s="24" t="s">
        <v>36</v>
      </c>
    </row>
    <row r="37" spans="2:16" s="3" customFormat="1" ht="15" customHeight="1">
      <c r="B37" s="39" t="s">
        <v>119</v>
      </c>
      <c r="C37" s="28" t="s">
        <v>180</v>
      </c>
      <c r="D37" s="25" t="s">
        <v>134</v>
      </c>
      <c r="E37" s="48"/>
      <c r="F37" s="48"/>
      <c r="G37" s="48"/>
      <c r="H37" s="45"/>
      <c r="I37" s="69"/>
      <c r="J37" s="21">
        <v>3485</v>
      </c>
      <c r="K37" s="44"/>
      <c r="L37" s="44"/>
      <c r="M37" s="30">
        <v>0</v>
      </c>
      <c r="N37" s="9">
        <f t="shared" si="4"/>
        <v>0</v>
      </c>
      <c r="O37" s="9">
        <f t="shared" si="5"/>
        <v>0</v>
      </c>
      <c r="P37" s="24" t="s">
        <v>36</v>
      </c>
    </row>
    <row r="38" spans="2:16" s="3" customFormat="1" ht="15" customHeight="1">
      <c r="B38" s="39" t="s">
        <v>120</v>
      </c>
      <c r="C38" s="28" t="s">
        <v>29</v>
      </c>
      <c r="D38" s="25" t="s">
        <v>135</v>
      </c>
      <c r="E38" s="48"/>
      <c r="F38" s="48"/>
      <c r="G38" s="48"/>
      <c r="H38" s="45"/>
      <c r="I38" s="69"/>
      <c r="J38" s="21">
        <v>4694.8</v>
      </c>
      <c r="K38" s="44"/>
      <c r="L38" s="44"/>
      <c r="M38" s="30">
        <v>0</v>
      </c>
      <c r="N38" s="9">
        <f t="shared" si="4"/>
        <v>0</v>
      </c>
      <c r="O38" s="9">
        <f t="shared" si="5"/>
        <v>0</v>
      </c>
      <c r="P38" s="24" t="s">
        <v>36</v>
      </c>
    </row>
    <row r="39" spans="2:16" s="3" customFormat="1" ht="15" customHeight="1">
      <c r="B39" s="39" t="s">
        <v>121</v>
      </c>
      <c r="C39" s="28" t="s">
        <v>181</v>
      </c>
      <c r="D39" s="25" t="s">
        <v>136</v>
      </c>
      <c r="E39" s="48"/>
      <c r="F39" s="48"/>
      <c r="G39" s="48"/>
      <c r="H39" s="45"/>
      <c r="I39" s="69"/>
      <c r="J39" s="21">
        <v>12090</v>
      </c>
      <c r="K39" s="44"/>
      <c r="L39" s="44"/>
      <c r="M39" s="30">
        <v>0</v>
      </c>
      <c r="N39" s="9">
        <f t="shared" si="4"/>
        <v>0</v>
      </c>
      <c r="O39" s="9">
        <f t="shared" si="5"/>
        <v>0</v>
      </c>
      <c r="P39" s="24" t="s">
        <v>36</v>
      </c>
    </row>
    <row r="40" spans="2:16" s="3" customFormat="1" ht="15" customHeight="1">
      <c r="B40" s="39" t="s">
        <v>141</v>
      </c>
      <c r="C40" s="28" t="s">
        <v>182</v>
      </c>
      <c r="D40" s="25" t="s">
        <v>153</v>
      </c>
      <c r="E40" s="44" t="s">
        <v>150</v>
      </c>
      <c r="F40" s="44" t="s">
        <v>151</v>
      </c>
      <c r="G40" s="44" t="s">
        <v>105</v>
      </c>
      <c r="H40" s="45" t="s">
        <v>107</v>
      </c>
      <c r="I40" s="47" t="s">
        <v>158</v>
      </c>
      <c r="J40" s="22">
        <v>2085</v>
      </c>
      <c r="K40" s="46">
        <v>46044</v>
      </c>
      <c r="L40" s="46">
        <v>46409</v>
      </c>
      <c r="M40" s="30">
        <v>2085</v>
      </c>
      <c r="N40" s="9">
        <f t="shared" si="4"/>
        <v>1</v>
      </c>
      <c r="O40" s="9">
        <f t="shared" si="5"/>
        <v>1</v>
      </c>
      <c r="P40" s="24" t="s">
        <v>36</v>
      </c>
    </row>
    <row r="41" spans="2:16" s="3" customFormat="1" ht="15" customHeight="1">
      <c r="B41" s="39" t="s">
        <v>142</v>
      </c>
      <c r="C41" s="28" t="s">
        <v>26</v>
      </c>
      <c r="D41" s="25" t="s">
        <v>154</v>
      </c>
      <c r="E41" s="44"/>
      <c r="F41" s="44"/>
      <c r="G41" s="44"/>
      <c r="H41" s="45"/>
      <c r="I41" s="69"/>
      <c r="J41" s="22">
        <v>6222.32</v>
      </c>
      <c r="K41" s="44"/>
      <c r="L41" s="44"/>
      <c r="M41" s="30">
        <v>6222.32</v>
      </c>
      <c r="N41" s="9">
        <f t="shared" si="4"/>
        <v>1</v>
      </c>
      <c r="O41" s="9">
        <f t="shared" si="5"/>
        <v>1</v>
      </c>
      <c r="P41" s="24" t="s">
        <v>36</v>
      </c>
    </row>
    <row r="42" spans="2:16" s="3" customFormat="1" ht="15" customHeight="1">
      <c r="B42" s="39" t="s">
        <v>143</v>
      </c>
      <c r="C42" s="28" t="s">
        <v>183</v>
      </c>
      <c r="D42" s="25" t="s">
        <v>155</v>
      </c>
      <c r="E42" s="44"/>
      <c r="F42" s="44"/>
      <c r="G42" s="44"/>
      <c r="H42" s="45"/>
      <c r="I42" s="69"/>
      <c r="J42" s="22">
        <v>29804.97</v>
      </c>
      <c r="K42" s="44"/>
      <c r="L42" s="44"/>
      <c r="M42" s="30">
        <v>5839.97</v>
      </c>
      <c r="N42" s="9">
        <f t="shared" si="4"/>
        <v>0.19589999999999999</v>
      </c>
      <c r="O42" s="9">
        <f t="shared" si="5"/>
        <v>0.19589999999999999</v>
      </c>
      <c r="P42" s="24" t="s">
        <v>36</v>
      </c>
    </row>
    <row r="43" spans="2:16" s="3" customFormat="1" ht="15" customHeight="1">
      <c r="B43" s="39" t="s">
        <v>144</v>
      </c>
      <c r="C43" s="28" t="s">
        <v>167</v>
      </c>
      <c r="D43" s="25" t="s">
        <v>156</v>
      </c>
      <c r="E43" s="44"/>
      <c r="F43" s="44"/>
      <c r="G43" s="44"/>
      <c r="H43" s="45"/>
      <c r="I43" s="69"/>
      <c r="J43" s="22">
        <v>107447.2</v>
      </c>
      <c r="K43" s="44"/>
      <c r="L43" s="44"/>
      <c r="M43" s="30">
        <v>21602.7</v>
      </c>
      <c r="N43" s="9">
        <f t="shared" si="4"/>
        <v>0.2011</v>
      </c>
      <c r="O43" s="9">
        <f t="shared" si="5"/>
        <v>0.2011</v>
      </c>
      <c r="P43" s="24" t="s">
        <v>36</v>
      </c>
    </row>
    <row r="44" spans="2:16" s="3" customFormat="1" ht="15" customHeight="1">
      <c r="B44" s="39" t="s">
        <v>145</v>
      </c>
      <c r="C44" s="28" t="s">
        <v>166</v>
      </c>
      <c r="D44" s="25" t="s">
        <v>157</v>
      </c>
      <c r="E44" s="44"/>
      <c r="F44" s="44"/>
      <c r="G44" s="44"/>
      <c r="H44" s="45"/>
      <c r="I44" s="69"/>
      <c r="J44" s="22">
        <v>2070</v>
      </c>
      <c r="K44" s="44"/>
      <c r="L44" s="44"/>
      <c r="M44" s="30">
        <v>2070</v>
      </c>
      <c r="N44" s="9">
        <f t="shared" si="4"/>
        <v>1</v>
      </c>
      <c r="O44" s="9">
        <f t="shared" si="5"/>
        <v>1</v>
      </c>
      <c r="P44" s="24" t="s">
        <v>36</v>
      </c>
    </row>
    <row r="45" spans="2:16" s="3" customFormat="1" ht="15" customHeight="1">
      <c r="B45" s="39" t="s">
        <v>146</v>
      </c>
      <c r="C45" s="28" t="s">
        <v>165</v>
      </c>
      <c r="D45" s="25" t="s">
        <v>99</v>
      </c>
      <c r="E45" s="44"/>
      <c r="F45" s="44"/>
      <c r="G45" s="44"/>
      <c r="H45" s="45"/>
      <c r="I45" s="69"/>
      <c r="J45" s="22">
        <v>34420</v>
      </c>
      <c r="K45" s="44"/>
      <c r="L45" s="44"/>
      <c r="M45" s="30">
        <v>1844</v>
      </c>
      <c r="N45" s="9">
        <f t="shared" si="4"/>
        <v>5.3600000000000002E-2</v>
      </c>
      <c r="O45" s="9">
        <f t="shared" si="5"/>
        <v>5.3600000000000002E-2</v>
      </c>
      <c r="P45" s="24" t="s">
        <v>36</v>
      </c>
    </row>
    <row r="46" spans="2:16" s="3" customFormat="1" ht="15" customHeight="1">
      <c r="B46" s="39" t="s">
        <v>147</v>
      </c>
      <c r="C46" s="28" t="s">
        <v>164</v>
      </c>
      <c r="D46" s="25" t="s">
        <v>108</v>
      </c>
      <c r="E46" s="44"/>
      <c r="F46" s="44"/>
      <c r="G46" s="44"/>
      <c r="H46" s="45"/>
      <c r="I46" s="69"/>
      <c r="J46" s="22">
        <v>463200</v>
      </c>
      <c r="K46" s="44"/>
      <c r="L46" s="44"/>
      <c r="M46" s="30">
        <v>30280</v>
      </c>
      <c r="N46" s="9">
        <f t="shared" si="4"/>
        <v>6.54E-2</v>
      </c>
      <c r="O46" s="9">
        <f t="shared" si="5"/>
        <v>6.54E-2</v>
      </c>
      <c r="P46" s="24" t="s">
        <v>36</v>
      </c>
    </row>
    <row r="47" spans="2:16" s="3" customFormat="1" ht="15" customHeight="1">
      <c r="B47" s="39" t="s">
        <v>148</v>
      </c>
      <c r="C47" s="28" t="s">
        <v>163</v>
      </c>
      <c r="D47" s="25" t="s">
        <v>122</v>
      </c>
      <c r="E47" s="44"/>
      <c r="F47" s="44"/>
      <c r="G47" s="44"/>
      <c r="H47" s="45"/>
      <c r="I47" s="69"/>
      <c r="J47" s="22">
        <v>178238.76</v>
      </c>
      <c r="K47" s="44"/>
      <c r="L47" s="44"/>
      <c r="M47" s="30">
        <v>0</v>
      </c>
      <c r="N47" s="9">
        <f t="shared" si="4"/>
        <v>0</v>
      </c>
      <c r="O47" s="9">
        <f t="shared" si="5"/>
        <v>0</v>
      </c>
      <c r="P47" s="24" t="s">
        <v>36</v>
      </c>
    </row>
    <row r="48" spans="2:16" s="3" customFormat="1" ht="15" customHeight="1">
      <c r="B48" s="39" t="s">
        <v>102</v>
      </c>
      <c r="C48" s="28" t="s">
        <v>162</v>
      </c>
      <c r="D48" s="25" t="s">
        <v>123</v>
      </c>
      <c r="E48" s="44"/>
      <c r="F48" s="44"/>
      <c r="G48" s="44"/>
      <c r="H48" s="45"/>
      <c r="I48" s="69"/>
      <c r="J48" s="22">
        <v>14200</v>
      </c>
      <c r="K48" s="44"/>
      <c r="L48" s="44"/>
      <c r="M48" s="30">
        <v>14200</v>
      </c>
      <c r="N48" s="9">
        <f t="shared" si="4"/>
        <v>1</v>
      </c>
      <c r="O48" s="9">
        <f t="shared" si="5"/>
        <v>1</v>
      </c>
      <c r="P48" s="24" t="s">
        <v>36</v>
      </c>
    </row>
    <row r="49" spans="2:16" s="3" customFormat="1" ht="15" customHeight="1">
      <c r="B49" s="39" t="s">
        <v>149</v>
      </c>
      <c r="C49" s="28" t="s">
        <v>161</v>
      </c>
      <c r="D49" s="25" t="s">
        <v>124</v>
      </c>
      <c r="E49" s="44"/>
      <c r="F49" s="44"/>
      <c r="G49" s="44"/>
      <c r="H49" s="45"/>
      <c r="I49" s="69"/>
      <c r="J49" s="22">
        <v>6411.95</v>
      </c>
      <c r="K49" s="44"/>
      <c r="L49" s="44"/>
      <c r="M49" s="30">
        <v>6411.95</v>
      </c>
      <c r="N49" s="9">
        <f t="shared" si="4"/>
        <v>1</v>
      </c>
      <c r="O49" s="9">
        <f t="shared" si="5"/>
        <v>1</v>
      </c>
      <c r="P49" s="24" t="s">
        <v>36</v>
      </c>
    </row>
    <row r="50" spans="2:16" s="3" customFormat="1" ht="75">
      <c r="B50" s="39" t="s">
        <v>159</v>
      </c>
      <c r="C50" s="28" t="s">
        <v>190</v>
      </c>
      <c r="D50" s="25" t="s">
        <v>211</v>
      </c>
      <c r="E50" s="28" t="s">
        <v>187</v>
      </c>
      <c r="F50" s="25" t="s">
        <v>201</v>
      </c>
      <c r="G50" s="28" t="s">
        <v>105</v>
      </c>
      <c r="H50" s="23" t="s">
        <v>160</v>
      </c>
      <c r="I50" s="27" t="s">
        <v>184</v>
      </c>
      <c r="J50" s="30">
        <v>4669077.63</v>
      </c>
      <c r="K50" s="17">
        <v>46002</v>
      </c>
      <c r="L50" s="31">
        <v>46367</v>
      </c>
      <c r="M50" s="30">
        <v>3166574.37</v>
      </c>
      <c r="N50" s="9">
        <f t="shared" si="4"/>
        <v>0.67820000000000003</v>
      </c>
      <c r="O50" s="9">
        <f t="shared" si="5"/>
        <v>0.67820000000000003</v>
      </c>
      <c r="P50" s="24" t="s">
        <v>36</v>
      </c>
    </row>
    <row r="51" spans="2:16" s="3" customFormat="1" ht="45">
      <c r="B51" s="43" t="s">
        <v>185</v>
      </c>
      <c r="C51" s="28" t="s">
        <v>189</v>
      </c>
      <c r="D51" s="25" t="s">
        <v>208</v>
      </c>
      <c r="E51" s="28" t="s">
        <v>188</v>
      </c>
      <c r="F51" s="25" t="s">
        <v>200</v>
      </c>
      <c r="G51" s="28" t="s">
        <v>105</v>
      </c>
      <c r="H51" s="23" t="s">
        <v>186</v>
      </c>
      <c r="I51" s="37" t="s">
        <v>227</v>
      </c>
      <c r="J51" s="30">
        <v>1629933.37</v>
      </c>
      <c r="K51" s="17">
        <v>46009</v>
      </c>
      <c r="L51" s="31">
        <v>46221</v>
      </c>
      <c r="M51" s="30">
        <v>249048</v>
      </c>
      <c r="N51" s="9">
        <f t="shared" ref="N51" si="6">ROUND(M51/J51,4)</f>
        <v>0.15279999999999999</v>
      </c>
      <c r="O51" s="9">
        <f t="shared" ref="O51" si="7">N51</f>
        <v>0.15279999999999999</v>
      </c>
      <c r="P51" s="24" t="s">
        <v>36</v>
      </c>
    </row>
    <row r="52" spans="2:16" s="3" customFormat="1" ht="60">
      <c r="B52" s="43" t="s">
        <v>191</v>
      </c>
      <c r="C52" s="28" t="s">
        <v>19</v>
      </c>
      <c r="D52" s="25" t="s">
        <v>207</v>
      </c>
      <c r="E52" s="28" t="s">
        <v>193</v>
      </c>
      <c r="F52" s="25" t="s">
        <v>199</v>
      </c>
      <c r="G52" s="28" t="s">
        <v>106</v>
      </c>
      <c r="H52" s="39" t="s">
        <v>192</v>
      </c>
      <c r="I52" s="37" t="s">
        <v>228</v>
      </c>
      <c r="J52" s="30">
        <v>11745933.119999999</v>
      </c>
      <c r="K52" s="17">
        <v>46041</v>
      </c>
      <c r="L52" s="31">
        <v>46451</v>
      </c>
      <c r="M52" s="30">
        <v>0</v>
      </c>
      <c r="N52" s="9">
        <f t="shared" ref="N52" si="8">ROUND(M52/J52,4)</f>
        <v>0</v>
      </c>
      <c r="O52" s="9">
        <f t="shared" ref="O52" si="9">N52</f>
        <v>0</v>
      </c>
      <c r="P52" s="24" t="s">
        <v>36</v>
      </c>
    </row>
    <row r="53" spans="2:16" s="3" customFormat="1" ht="120">
      <c r="B53" s="39" t="s">
        <v>194</v>
      </c>
      <c r="C53" s="28" t="s">
        <v>19</v>
      </c>
      <c r="D53" s="25" t="s">
        <v>209</v>
      </c>
      <c r="E53" s="28" t="s">
        <v>202</v>
      </c>
      <c r="F53" s="25" t="s">
        <v>197</v>
      </c>
      <c r="G53" s="28" t="s">
        <v>105</v>
      </c>
      <c r="H53" s="23" t="s">
        <v>195</v>
      </c>
      <c r="I53" s="26" t="s">
        <v>203</v>
      </c>
      <c r="J53" s="30">
        <v>52610997.799999997</v>
      </c>
      <c r="K53" s="17">
        <v>45971</v>
      </c>
      <c r="L53" s="31">
        <v>46510</v>
      </c>
      <c r="M53" s="30">
        <v>0</v>
      </c>
      <c r="N53" s="9">
        <f t="shared" si="4"/>
        <v>0</v>
      </c>
      <c r="O53" s="9">
        <f t="shared" si="5"/>
        <v>0</v>
      </c>
      <c r="P53" s="24" t="s">
        <v>36</v>
      </c>
    </row>
    <row r="54" spans="2:16" s="3" customFormat="1" ht="60">
      <c r="B54" s="39" t="s">
        <v>194</v>
      </c>
      <c r="C54" s="28" t="s">
        <v>19</v>
      </c>
      <c r="D54" s="25" t="s">
        <v>210</v>
      </c>
      <c r="E54" s="28" t="s">
        <v>204</v>
      </c>
      <c r="F54" s="25" t="s">
        <v>198</v>
      </c>
      <c r="G54" s="28" t="s">
        <v>105</v>
      </c>
      <c r="H54" s="23" t="s">
        <v>196</v>
      </c>
      <c r="I54" s="27" t="s">
        <v>205</v>
      </c>
      <c r="J54" s="30">
        <v>63313613.609999999</v>
      </c>
      <c r="K54" s="17">
        <v>45964</v>
      </c>
      <c r="L54" s="31">
        <v>46693</v>
      </c>
      <c r="M54" s="30">
        <v>0</v>
      </c>
      <c r="N54" s="9">
        <f t="shared" si="4"/>
        <v>0</v>
      </c>
      <c r="O54" s="9">
        <f t="shared" si="5"/>
        <v>0</v>
      </c>
      <c r="P54" s="24" t="s">
        <v>36</v>
      </c>
    </row>
    <row r="55" spans="2:16" s="5" customFormat="1" ht="75">
      <c r="B55" s="39" t="s">
        <v>229</v>
      </c>
      <c r="C55" s="36" t="s">
        <v>231</v>
      </c>
      <c r="D55" s="35" t="s">
        <v>230</v>
      </c>
      <c r="E55" s="36" t="s">
        <v>232</v>
      </c>
      <c r="F55" s="35" t="s">
        <v>233</v>
      </c>
      <c r="G55" s="36" t="s">
        <v>105</v>
      </c>
      <c r="H55" s="39" t="s">
        <v>234</v>
      </c>
      <c r="I55" s="37" t="s">
        <v>235</v>
      </c>
      <c r="J55" s="40">
        <v>1134900</v>
      </c>
      <c r="K55" s="38">
        <v>46084</v>
      </c>
      <c r="L55" s="38">
        <v>46294</v>
      </c>
      <c r="M55" s="40">
        <v>0</v>
      </c>
      <c r="N55" s="41">
        <f t="shared" ref="N55" si="10">ROUND(M55/J55,4)</f>
        <v>0</v>
      </c>
      <c r="O55" s="41">
        <f t="shared" ref="O55" si="11">N55</f>
        <v>0</v>
      </c>
      <c r="P55" s="42" t="s">
        <v>36</v>
      </c>
    </row>
    <row r="56" spans="2:16" s="5" customFormat="1">
      <c r="B56" s="11"/>
      <c r="C56" s="3"/>
      <c r="D56" s="3"/>
      <c r="E56" s="4"/>
      <c r="F56" s="3"/>
      <c r="G56" s="3"/>
      <c r="H56" s="7"/>
      <c r="I56" s="13"/>
      <c r="K56" s="3"/>
      <c r="M56" s="3"/>
      <c r="P56" s="3"/>
    </row>
    <row r="57" spans="2:16" s="5" customFormat="1">
      <c r="B57" s="11"/>
      <c r="C57" s="3"/>
      <c r="D57" s="3"/>
      <c r="E57" s="4"/>
      <c r="F57" s="3"/>
      <c r="G57" s="3"/>
      <c r="H57" s="7"/>
      <c r="I57" s="13"/>
      <c r="K57" s="3"/>
      <c r="M57" s="3"/>
      <c r="P57" s="3"/>
    </row>
    <row r="58" spans="2:16" s="5" customFormat="1">
      <c r="B58" s="11"/>
      <c r="C58" s="3"/>
      <c r="D58" s="3"/>
      <c r="E58" s="4"/>
      <c r="F58" s="3"/>
      <c r="G58" s="3"/>
      <c r="H58" s="7"/>
      <c r="I58" s="13"/>
      <c r="K58" s="3"/>
      <c r="M58" s="3"/>
      <c r="P58" s="3"/>
    </row>
    <row r="59" spans="2:16" s="5" customFormat="1">
      <c r="B59" s="11"/>
      <c r="C59" s="3"/>
      <c r="D59" s="3"/>
      <c r="E59" s="4"/>
      <c r="F59" s="3"/>
      <c r="G59" s="3"/>
      <c r="H59" s="7"/>
      <c r="I59" s="13"/>
      <c r="K59" s="3"/>
      <c r="M59" s="3"/>
      <c r="P59" s="3"/>
    </row>
    <row r="60" spans="2:16" s="5" customFormat="1">
      <c r="B60" s="11"/>
      <c r="C60" s="3"/>
      <c r="D60" s="3"/>
      <c r="E60" s="4"/>
      <c r="F60" s="3"/>
      <c r="G60" s="3"/>
      <c r="H60" s="7"/>
      <c r="I60" s="13"/>
      <c r="K60" s="3"/>
      <c r="M60" s="3"/>
      <c r="P60" s="3"/>
    </row>
    <row r="61" spans="2:16" s="5" customFormat="1">
      <c r="B61" s="11"/>
      <c r="C61" s="3"/>
      <c r="D61" s="3"/>
      <c r="E61" s="4"/>
      <c r="F61" s="3"/>
      <c r="G61" s="3"/>
      <c r="H61" s="7"/>
      <c r="I61" s="13"/>
      <c r="K61" s="6"/>
      <c r="M61" s="3"/>
      <c r="P61" s="3"/>
    </row>
    <row r="62" spans="2:16" s="5" customFormat="1">
      <c r="B62" s="11"/>
      <c r="C62" s="3"/>
      <c r="D62" s="3"/>
      <c r="E62" s="4"/>
      <c r="F62" s="3"/>
      <c r="G62" s="3"/>
      <c r="H62" s="7"/>
      <c r="I62" s="13"/>
      <c r="K62" s="3"/>
      <c r="M62" s="3"/>
      <c r="P62" s="3"/>
    </row>
    <row r="63" spans="2:16" s="5" customFormat="1">
      <c r="B63" s="11"/>
      <c r="C63" s="3"/>
      <c r="D63" s="3"/>
      <c r="E63" s="4"/>
      <c r="F63" s="3"/>
      <c r="G63" s="3"/>
      <c r="H63" s="7"/>
      <c r="I63" s="13"/>
      <c r="K63" s="3"/>
      <c r="M63" s="3"/>
      <c r="P63" s="3"/>
    </row>
    <row r="64" spans="2:16" s="5" customFormat="1">
      <c r="B64" s="11"/>
      <c r="C64" s="3"/>
      <c r="D64" s="3"/>
      <c r="E64" s="4"/>
      <c r="F64" s="3"/>
      <c r="G64" s="3"/>
      <c r="H64" s="7"/>
      <c r="I64" s="13"/>
      <c r="K64" s="3"/>
      <c r="M64" s="3"/>
      <c r="P64" s="3"/>
    </row>
    <row r="65" spans="2:16" s="5" customFormat="1">
      <c r="B65" s="11"/>
      <c r="C65" s="3"/>
      <c r="D65" s="3"/>
      <c r="E65" s="4"/>
      <c r="F65" s="3"/>
      <c r="G65" s="3"/>
      <c r="H65" s="7"/>
      <c r="I65" s="13"/>
      <c r="K65" s="3"/>
      <c r="M65" s="3"/>
      <c r="P65" s="3"/>
    </row>
    <row r="66" spans="2:16" s="5" customFormat="1">
      <c r="B66" s="11"/>
      <c r="C66" s="3"/>
      <c r="D66" s="3"/>
      <c r="E66" s="4"/>
      <c r="F66" s="3"/>
      <c r="G66" s="3"/>
      <c r="H66" s="7"/>
      <c r="I66" s="13"/>
      <c r="K66" s="3"/>
      <c r="M66" s="3"/>
      <c r="P66" s="3"/>
    </row>
    <row r="67" spans="2:16" s="5" customFormat="1">
      <c r="B67" s="11"/>
      <c r="C67" s="3"/>
      <c r="D67" s="3"/>
      <c r="E67" s="4"/>
      <c r="F67" s="3"/>
      <c r="G67" s="3"/>
      <c r="H67" s="7"/>
      <c r="I67" s="13"/>
      <c r="K67" s="3"/>
      <c r="M67" s="3"/>
      <c r="P67" s="3"/>
    </row>
    <row r="68" spans="2:16" s="5" customFormat="1">
      <c r="B68" s="11"/>
      <c r="C68" s="3"/>
      <c r="D68" s="3"/>
      <c r="E68" s="4"/>
      <c r="F68" s="3"/>
      <c r="G68" s="3"/>
      <c r="H68" s="7"/>
      <c r="I68" s="13"/>
      <c r="K68" s="3"/>
      <c r="M68" s="3"/>
      <c r="P68" s="3"/>
    </row>
    <row r="69" spans="2:16" s="5" customFormat="1">
      <c r="B69" s="11"/>
      <c r="C69" s="3"/>
      <c r="D69" s="3"/>
      <c r="E69" s="4"/>
      <c r="F69" s="3"/>
      <c r="G69" s="3"/>
      <c r="H69" s="7"/>
      <c r="I69" s="13"/>
      <c r="K69" s="3"/>
      <c r="M69" s="3"/>
      <c r="P69" s="3"/>
    </row>
    <row r="70" spans="2:16" s="5" customFormat="1">
      <c r="B70" s="11"/>
      <c r="C70" s="3"/>
      <c r="D70" s="3"/>
      <c r="E70" s="4"/>
      <c r="F70" s="3"/>
      <c r="G70" s="3"/>
      <c r="H70" s="7"/>
      <c r="I70" s="13"/>
      <c r="K70" s="3"/>
      <c r="M70" s="3"/>
      <c r="P70" s="3"/>
    </row>
    <row r="71" spans="2:16" s="5" customFormat="1">
      <c r="B71" s="11"/>
      <c r="C71" s="3"/>
      <c r="D71" s="3"/>
      <c r="E71" s="4"/>
      <c r="F71" s="3"/>
      <c r="G71" s="3"/>
      <c r="H71" s="7"/>
      <c r="I71" s="13"/>
      <c r="K71" s="3"/>
      <c r="M71" s="3"/>
      <c r="P71" s="3"/>
    </row>
    <row r="72" spans="2:16" s="5" customFormat="1">
      <c r="B72" s="11"/>
      <c r="C72" s="3"/>
      <c r="D72" s="3"/>
      <c r="E72" s="4"/>
      <c r="F72" s="3"/>
      <c r="G72" s="3"/>
      <c r="H72" s="7"/>
      <c r="I72" s="13"/>
      <c r="K72" s="3"/>
      <c r="M72" s="3"/>
      <c r="P72" s="3"/>
    </row>
    <row r="73" spans="2:16" s="5" customFormat="1">
      <c r="B73" s="11"/>
      <c r="C73" s="3"/>
      <c r="D73" s="3"/>
      <c r="E73" s="4"/>
      <c r="F73" s="3"/>
      <c r="G73" s="3"/>
      <c r="H73" s="7"/>
      <c r="I73" s="13"/>
      <c r="K73" s="3"/>
      <c r="M73" s="3"/>
      <c r="P73" s="3"/>
    </row>
    <row r="74" spans="2:16" s="5" customFormat="1">
      <c r="B74" s="11"/>
      <c r="C74" s="3"/>
      <c r="D74" s="3"/>
      <c r="E74" s="4"/>
      <c r="F74" s="3"/>
      <c r="G74" s="3"/>
      <c r="H74" s="7"/>
      <c r="I74" s="13"/>
      <c r="K74" s="3"/>
      <c r="M74" s="3"/>
      <c r="P74" s="3"/>
    </row>
    <row r="75" spans="2:16" s="5" customFormat="1">
      <c r="B75" s="11"/>
      <c r="C75" s="3"/>
      <c r="D75" s="3"/>
      <c r="E75" s="4"/>
      <c r="F75" s="3"/>
      <c r="G75" s="3"/>
      <c r="H75" s="7"/>
      <c r="I75" s="13"/>
      <c r="K75" s="3"/>
      <c r="M75" s="3"/>
      <c r="P75" s="3"/>
    </row>
    <row r="76" spans="2:16" s="5" customFormat="1">
      <c r="B76" s="11"/>
      <c r="C76" s="3"/>
      <c r="D76" s="3"/>
      <c r="E76" s="4"/>
      <c r="F76" s="3"/>
      <c r="G76" s="3"/>
      <c r="H76" s="7"/>
      <c r="I76" s="13"/>
      <c r="K76" s="3"/>
      <c r="M76" s="3"/>
      <c r="P76" s="3"/>
    </row>
    <row r="77" spans="2:16" s="5" customFormat="1">
      <c r="B77" s="11"/>
      <c r="C77" s="3"/>
      <c r="D77" s="3"/>
      <c r="E77" s="4"/>
      <c r="F77" s="3"/>
      <c r="G77" s="3"/>
      <c r="H77" s="7"/>
      <c r="I77" s="13"/>
      <c r="K77" s="3"/>
      <c r="M77" s="3"/>
      <c r="P77" s="3"/>
    </row>
    <row r="78" spans="2:16" s="5" customFormat="1">
      <c r="B78" s="11"/>
      <c r="C78" s="3"/>
      <c r="D78" s="3"/>
      <c r="E78" s="4"/>
      <c r="F78" s="3"/>
      <c r="G78" s="3"/>
      <c r="H78" s="7"/>
      <c r="I78" s="13"/>
      <c r="K78" s="3"/>
      <c r="M78" s="3"/>
      <c r="P78" s="3"/>
    </row>
    <row r="79" spans="2:16" s="5" customFormat="1">
      <c r="B79" s="11"/>
      <c r="C79" s="3"/>
      <c r="D79" s="3"/>
      <c r="E79" s="4"/>
      <c r="F79" s="3"/>
      <c r="G79" s="3"/>
      <c r="H79" s="7"/>
      <c r="I79" s="13"/>
      <c r="K79" s="3"/>
      <c r="M79" s="3"/>
      <c r="P79" s="3"/>
    </row>
    <row r="80" spans="2:16" s="5" customFormat="1">
      <c r="B80" s="11"/>
      <c r="C80" s="3"/>
      <c r="D80" s="3"/>
      <c r="E80" s="4"/>
      <c r="F80" s="3"/>
      <c r="G80" s="3"/>
      <c r="H80" s="7"/>
      <c r="I80" s="13"/>
      <c r="K80" s="3"/>
      <c r="M80" s="3"/>
      <c r="P80" s="3"/>
    </row>
    <row r="81" spans="2:16" s="5" customFormat="1">
      <c r="B81" s="11"/>
      <c r="C81" s="3"/>
      <c r="D81" s="3"/>
      <c r="E81" s="4"/>
      <c r="F81" s="3"/>
      <c r="G81" s="3"/>
      <c r="H81" s="7"/>
      <c r="I81" s="13"/>
      <c r="K81" s="3"/>
      <c r="M81" s="3"/>
      <c r="P81" s="3"/>
    </row>
    <row r="82" spans="2:16" s="5" customFormat="1">
      <c r="B82" s="11"/>
      <c r="C82" s="3"/>
      <c r="D82" s="3"/>
      <c r="E82" s="4"/>
      <c r="F82" s="3"/>
      <c r="G82" s="3"/>
      <c r="H82" s="7"/>
      <c r="I82" s="13"/>
      <c r="K82" s="3"/>
      <c r="M82" s="3"/>
      <c r="P82" s="3"/>
    </row>
    <row r="83" spans="2:16" s="5" customFormat="1">
      <c r="B83" s="11"/>
      <c r="C83" s="3"/>
      <c r="D83" s="3"/>
      <c r="E83" s="4"/>
      <c r="F83" s="3"/>
      <c r="G83" s="3"/>
      <c r="H83" s="7"/>
      <c r="I83" s="13"/>
      <c r="K83" s="3"/>
      <c r="M83" s="3"/>
      <c r="P83" s="3"/>
    </row>
    <row r="84" spans="2:16" s="5" customFormat="1">
      <c r="B84" s="11"/>
      <c r="C84" s="3"/>
      <c r="D84" s="3"/>
      <c r="E84" s="4"/>
      <c r="F84" s="3"/>
      <c r="G84" s="3"/>
      <c r="H84" s="7"/>
      <c r="I84" s="13"/>
      <c r="K84" s="3"/>
      <c r="M84" s="3"/>
      <c r="P84" s="3"/>
    </row>
    <row r="85" spans="2:16" s="5" customFormat="1">
      <c r="B85" s="11"/>
      <c r="C85" s="3"/>
      <c r="D85" s="3"/>
      <c r="E85" s="4"/>
      <c r="F85" s="3"/>
      <c r="G85" s="3"/>
      <c r="H85" s="7"/>
      <c r="I85" s="13"/>
      <c r="K85" s="3"/>
      <c r="M85" s="3"/>
      <c r="P85" s="3"/>
    </row>
    <row r="86" spans="2:16" s="5" customFormat="1">
      <c r="B86" s="11"/>
      <c r="C86" s="3"/>
      <c r="D86" s="3"/>
      <c r="E86" s="4"/>
      <c r="F86" s="3"/>
      <c r="G86" s="3"/>
      <c r="H86" s="7"/>
      <c r="I86" s="13"/>
      <c r="K86" s="3"/>
      <c r="M86" s="3"/>
      <c r="P86" s="3"/>
    </row>
    <row r="87" spans="2:16" s="5" customFormat="1">
      <c r="B87" s="11"/>
      <c r="C87" s="3"/>
      <c r="D87" s="3"/>
      <c r="E87" s="4"/>
      <c r="F87" s="3"/>
      <c r="G87" s="3"/>
      <c r="H87" s="7"/>
      <c r="I87" s="13"/>
      <c r="K87" s="3"/>
      <c r="M87" s="3"/>
      <c r="P87" s="3"/>
    </row>
    <row r="88" spans="2:16" s="5" customFormat="1">
      <c r="B88" s="11"/>
      <c r="C88" s="3"/>
      <c r="D88" s="3"/>
      <c r="E88" s="4"/>
      <c r="F88" s="3"/>
      <c r="G88" s="3"/>
      <c r="H88" s="7"/>
      <c r="I88" s="13"/>
      <c r="K88" s="3"/>
      <c r="M88" s="3"/>
      <c r="P88" s="3"/>
    </row>
    <row r="89" spans="2:16" s="5" customFormat="1">
      <c r="B89" s="11"/>
      <c r="C89" s="3"/>
      <c r="D89" s="3"/>
      <c r="E89" s="4"/>
      <c r="F89" s="3"/>
      <c r="G89" s="3"/>
      <c r="H89" s="7"/>
      <c r="I89" s="13"/>
      <c r="K89" s="3"/>
      <c r="M89" s="3"/>
      <c r="P89" s="3"/>
    </row>
    <row r="90" spans="2:16" s="5" customFormat="1">
      <c r="B90" s="11"/>
      <c r="C90" s="3"/>
      <c r="D90" s="3"/>
      <c r="E90" s="4"/>
      <c r="F90" s="3"/>
      <c r="G90" s="3"/>
      <c r="H90" s="7"/>
      <c r="I90" s="13"/>
      <c r="K90" s="3"/>
      <c r="M90" s="3"/>
      <c r="P90" s="3"/>
    </row>
    <row r="91" spans="2:16" s="5" customFormat="1">
      <c r="B91" s="11"/>
      <c r="C91" s="3"/>
      <c r="D91" s="3"/>
      <c r="E91" s="4"/>
      <c r="F91" s="3"/>
      <c r="G91" s="3"/>
      <c r="H91" s="7"/>
      <c r="I91" s="13"/>
      <c r="K91" s="3"/>
      <c r="M91" s="3"/>
      <c r="P91" s="3"/>
    </row>
    <row r="92" spans="2:16" s="5" customFormat="1">
      <c r="B92" s="11"/>
      <c r="C92" s="3"/>
      <c r="D92" s="3"/>
      <c r="E92" s="4"/>
      <c r="F92" s="3"/>
      <c r="G92" s="3"/>
      <c r="H92" s="7"/>
      <c r="I92" s="13"/>
      <c r="K92" s="3"/>
      <c r="M92" s="3"/>
      <c r="P92" s="3"/>
    </row>
    <row r="93" spans="2:16" s="5" customFormat="1">
      <c r="B93" s="11"/>
      <c r="C93" s="3"/>
      <c r="D93" s="3"/>
      <c r="E93" s="4"/>
      <c r="F93" s="3"/>
      <c r="G93" s="3"/>
      <c r="H93" s="7"/>
      <c r="I93" s="13"/>
      <c r="K93" s="3"/>
      <c r="M93" s="3"/>
      <c r="P93" s="3"/>
    </row>
    <row r="94" spans="2:16" s="5" customFormat="1">
      <c r="B94" s="11"/>
      <c r="C94" s="3"/>
      <c r="D94" s="3"/>
      <c r="E94" s="4"/>
      <c r="F94" s="3"/>
      <c r="G94" s="3"/>
      <c r="H94" s="7"/>
      <c r="I94" s="13"/>
      <c r="K94" s="3"/>
      <c r="M94" s="3"/>
      <c r="P94" s="3"/>
    </row>
    <row r="95" spans="2:16" s="5" customFormat="1">
      <c r="B95" s="11"/>
      <c r="C95" s="3"/>
      <c r="D95" s="3"/>
      <c r="E95" s="4"/>
      <c r="F95" s="3"/>
      <c r="G95" s="3"/>
      <c r="H95" s="7"/>
      <c r="I95" s="13"/>
      <c r="K95" s="3"/>
      <c r="M95" s="3"/>
      <c r="P95" s="3"/>
    </row>
  </sheetData>
  <mergeCells count="42">
    <mergeCell ref="F24:F39"/>
    <mergeCell ref="E40:E49"/>
    <mergeCell ref="F40:F49"/>
    <mergeCell ref="I40:I49"/>
    <mergeCell ref="E24:E39"/>
    <mergeCell ref="K40:K49"/>
    <mergeCell ref="G40:G49"/>
    <mergeCell ref="L40:L49"/>
    <mergeCell ref="K6:P6"/>
    <mergeCell ref="K24:K39"/>
    <mergeCell ref="L24:L39"/>
    <mergeCell ref="H40:H49"/>
    <mergeCell ref="I24:I39"/>
    <mergeCell ref="K14:K16"/>
    <mergeCell ref="H24:H39"/>
    <mergeCell ref="G24:G39"/>
    <mergeCell ref="J14:J16"/>
    <mergeCell ref="M14:M16"/>
    <mergeCell ref="N14:N16"/>
    <mergeCell ref="O14:O16"/>
    <mergeCell ref="P14:P16"/>
    <mergeCell ref="B2:P2"/>
    <mergeCell ref="B3:P3"/>
    <mergeCell ref="B4:P4"/>
    <mergeCell ref="B5:P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C14:C16"/>
    <mergeCell ref="B14:B16"/>
    <mergeCell ref="L14:L16"/>
    <mergeCell ref="I14:I16"/>
    <mergeCell ref="H14:H16"/>
    <mergeCell ref="G14:G16"/>
    <mergeCell ref="E14:E16"/>
    <mergeCell ref="D14:D16"/>
  </mergeCells>
  <pageMargins left="0" right="0" top="0.39370078740157483" bottom="0" header="0" footer="0"/>
  <pageSetup paperSize="9" scale="46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Atualizando - 2026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Medeiros</dc:creator>
  <cp:lastModifiedBy>Fernando Garcez Santos Gimenez</cp:lastModifiedBy>
  <cp:lastPrinted>2026-03-04T13:07:56Z</cp:lastPrinted>
  <dcterms:created xsi:type="dcterms:W3CDTF">2021-08-13T19:01:37Z</dcterms:created>
  <dcterms:modified xsi:type="dcterms:W3CDTF">2026-05-25T12:42:49Z</dcterms:modified>
</cp:coreProperties>
</file>